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nm.Print_Titles" localSheetId="0">'Лист1'!$1:$5</definedName>
    <definedName name="_xlnm.Print_Area" localSheetId="0">'Лист1'!$A$1:$H$822</definedName>
  </definedNames>
  <calcPr fullCalcOnLoad="1" refMode="R1C1"/>
</workbook>
</file>

<file path=xl/sharedStrings.xml><?xml version="1.0" encoding="utf-8"?>
<sst xmlns="http://schemas.openxmlformats.org/spreadsheetml/2006/main" count="988" uniqueCount="859">
  <si>
    <t xml:space="preserve">Прилавок для столовых приборов ПСПХ-70М с хлебницей (630 мм) </t>
  </si>
  <si>
    <t>Печи конвекционные</t>
  </si>
  <si>
    <t>Машина кухонная овощерезательная МКО-50, 250 кг/ч, 0,5 кВт, 400В</t>
  </si>
  <si>
    <t>Комплект соединительный КСП-4 для стойки из конвекционных печей типа КЭП-4</t>
  </si>
  <si>
    <t>Съёмный держатель №40 - 2 шт (для противней, подносов и гастроемкостей глубиной до 40 мм)</t>
  </si>
  <si>
    <t>Съёмный держатель №20 - 2 шт (для противней, подносов и гастроемкостей глубиной до 20 мм)</t>
  </si>
  <si>
    <t>Съёмный держатель №65 - 2 шт (для противней, подносов и гастроемкостей глубиной до 65 мм)</t>
  </si>
  <si>
    <t>Комплект съёмных держателей (№20 - 1 шт, №40 - 1 шт, №65 - 1 шт)</t>
  </si>
  <si>
    <t xml:space="preserve">Прилавок для столовых приборов ПСПХ-70Т с хлебницей (630 мм) </t>
  </si>
  <si>
    <t>Подставка ПК-10-6/4 под десятиуровневые конвекционные печи типа КЭП-10 (10 уровней 600х400 мм)</t>
  </si>
  <si>
    <t xml:space="preserve">Стол охлаждаемый ПВВ(Н)-70 СО (охлаждаемая поверхность, 1500x700x860 мм) </t>
  </si>
  <si>
    <t>Мини-пароконвектоматы бойлерные</t>
  </si>
  <si>
    <t>Шкафы расстоечные и подставки под пароконвектоматы</t>
  </si>
  <si>
    <t>Тележка-шпилька ТШГ-8, 8 уровней для подносов 430х550 мм, расстояние между уровнями 160 мм, вся нерж.</t>
  </si>
  <si>
    <t>Стол охлаждаемый ПВВ(Н)-70-СО (охлаждаемая поверхность, 1400х710х860 мм) купе</t>
  </si>
  <si>
    <t>новинка</t>
  </si>
  <si>
    <t>Решетка ПВТ70М-03.00.000-03СБ полиров. (400 х 692)</t>
  </si>
  <si>
    <t>Решетка ПВТ70М-03.00.000-04СБполиров. (570х476)</t>
  </si>
  <si>
    <t>Решетка ПВТ70М-03.00.000-01СБ полиров. (400х504)</t>
  </si>
  <si>
    <t xml:space="preserve"> Ванна моечная (котломойка) сварная, вся нержавейка </t>
  </si>
  <si>
    <t>Полки настенные ПН устанавливаются на два кронштейна настенных КН-2 или КН-3. Кронштейны заказываются отдельно.</t>
  </si>
  <si>
    <t>Прилавок для горячих напитков ПГН-70ПМ (полка с подсветкой, откр., 1120 мм) /вся нерж./</t>
  </si>
  <si>
    <t xml:space="preserve">Решетка ПВТ70М-03.00.000-02СБ полиров. (570х692)
</t>
  </si>
  <si>
    <t xml:space="preserve">Решетка ПВТ70М-03.00.000-05СБполиров. (400х476)
</t>
  </si>
  <si>
    <t>Решетка ПВТ70М-03.00.000СБ полиров. (570х504)</t>
  </si>
  <si>
    <t>Стакан к ПСП  зиговкой</t>
  </si>
  <si>
    <t>Направляющая линии "Аста" 630 мм в сборе (ЭМК70К-50-02СБ)</t>
  </si>
  <si>
    <t>Направляющая линии "Аста" 1120 мм в сборе (ЭМК70К-50СБ)</t>
  </si>
  <si>
    <t>Направляющая линии "Аста" 1500 мм в сборе (ЭМК70К-50-01СБ)</t>
  </si>
  <si>
    <t>Направляющая линии "Аста" МП-45К в сборе (МПН45К-13СБ)</t>
  </si>
  <si>
    <t>Направляющая линии "Аста" МП-90К в сборе (МПН90К-13СБ)</t>
  </si>
  <si>
    <t>Направляющая линии "Патша" 630 мм в сборе (ЭМК70М-30-02СБ)</t>
  </si>
  <si>
    <t>Направляющая линии "Патша" 1120 мм в сборе (ЭМК70М-30СБ)</t>
  </si>
  <si>
    <t>Направляющая линии "Патша" 1500 мм в сборе (ЭМК70М-30-01СБ)</t>
  </si>
  <si>
    <t>Направляющая линии "Патша" МП-45М в сборе (МП45М-30СБ)</t>
  </si>
  <si>
    <t>Направляющая линии "Патша" МП-90М в сборе (МП90М-20СБ)</t>
  </si>
  <si>
    <t xml:space="preserve">Комплект соединительный КСП6-1/3П для стойки с ПКА-6-1/3П с верхней панелью управления </t>
  </si>
  <si>
    <t>Печь конвекционная ПКЭ-4Э краш (4 уровня 435х320 мм, камера-эмаль, эл/механика, в компл. 4 противня) для кондит.изделий</t>
  </si>
  <si>
    <t>Конвекционная печь КПП-4Э (4 уровня 460х330 мм, камера-эмаль, эл/механика, без противней) корпус эмалир.</t>
  </si>
  <si>
    <t>Конвекционная печь КПП-4П (4 уровня 460х330 мм, камера-нерж, программируемая, без противней) вся нерж.</t>
  </si>
  <si>
    <t>Конвекционная печь КЭП-4Э (4 уровня 400х600 мм, камера-эмаль, эл/механика, без противней) корпус эмалир.</t>
  </si>
  <si>
    <t>Конвекционная печь КЭП-4 (4 уровня 400х600 мм, камера-нерж, эл/механика, без противней) вся нерж.</t>
  </si>
  <si>
    <t>Конвекционная печь КЭП-4П (4 уровня 400х600 мм, камера-нерж, программируемая, без противней) вся нерж.</t>
  </si>
  <si>
    <t>Конвекционная печь КЭП-6Э (6 уровней 400х600 мм, камера-эмаль, эл/механика, без противней) бок.стенки краш.</t>
  </si>
  <si>
    <t>Конвекционная печь КЭП-6 (6 уровней 400х600 мм, камера-нерж, эл/механика, без противней) вся нерж.</t>
  </si>
  <si>
    <t>Конвекционная печь КЭП-6П (6 уровней 400х600 мм, камера-нерж, программируемая, без противней) вся нерж.</t>
  </si>
  <si>
    <t>Конвекционная печь КЭП-10Э (10 уровней 400х600 мм, камера-эмаль, эл/механика, без противней) бок.стенки краш.</t>
  </si>
  <si>
    <t>Конвекционная печь КЭП-10 (10 уровней 400х600 мм, камера-нерж, эл/механика, без противней) вся нерж.</t>
  </si>
  <si>
    <t>Конвекционная печь КЭП-10П (10 уровней 400х600 мм, камера-нерж, программируемая, без противней) вся нерж.</t>
  </si>
  <si>
    <t>Шкаф расстоечный ШРТ-8-01 (8 уровней 460х330/435х320 мм, под конвекц.печи КПП и ПКЭ, камера-нерж, без противней)</t>
  </si>
  <si>
    <t>Шкаф расстоечный ШРТ-12 (6 уровней 600х800 / каждый уровень 2х600х400 мм / под конвекц.печи КЭП-6, КЭП-10, камера-нерж. без противней) вся нерж.</t>
  </si>
  <si>
    <t>Зонт вентиляционный ЗВЭ-800-2-П (1250x800x450 мм) (устанавливается над 700 серией)</t>
  </si>
  <si>
    <t>Зонт вентиляционный ЗВЭ-900-1,5-П (920x900x450 мм) (устанавливается над ЭП-4ЖШ)</t>
  </si>
  <si>
    <t>Зонт вентиляционный ЗВЭ-900-2-П (1350x900x450 мм)  (устанавливается над ЭП-6ЖШ)</t>
  </si>
  <si>
    <t xml:space="preserve">Зонт приточно-вытяжной ЗПВ-1100-2-О (1250x1100x450 мм) (устанавливается над 900 серией) </t>
  </si>
  <si>
    <t>Прилавок для столовых приборов ПСП-70КМ (630 мм, нерж. стаканы)</t>
  </si>
  <si>
    <t>Прилавок  холодильный ПВВ(Н)-70КМ-НШ (открытый, с нейтр. шкафом, одна полка, подсветка,охл. стол, 1120 мм)</t>
  </si>
  <si>
    <t>Мармит 1-х блюд ПМЭС-70КМ  (2 конфорки, одна полка, подсветка 1120 мм)</t>
  </si>
  <si>
    <t>Мармит 2-х блюд ПМЭС-70КМ-60 (две полки, подсветка, с гастроемкостями, 1120 мм)</t>
  </si>
  <si>
    <t>Прилавок для горячих напитков ПГН-70КМ-02 нейтральный стол (без полок, 1120 мм)</t>
  </si>
  <si>
    <t>Кассовая кабина КК-70КМ  (1120 мм) универсальная</t>
  </si>
  <si>
    <t>Прилавок ПТЭ-70КМ-80 для подогрева тарелок (80 тарелок, 2х240, 630 мм, нерж.)</t>
  </si>
  <si>
    <t>Модуль нейтральный МН-70КМ нейтральный стол (630 мм)</t>
  </si>
  <si>
    <t>Прилавок для горячих напитков ПГН-70КМ-03 нейтральный стол (без полок, 1500 мм)</t>
  </si>
  <si>
    <t>Прилавок для горячих напитков ПГН-70КМ нейтральный стол (две полки, 1120 мм)</t>
  </si>
  <si>
    <t>Прилавок для горячих напитков ПГН-70КМ-01 нейтральный стол (две полки, 1500 мм)</t>
  </si>
  <si>
    <t>Прилавок-витрина тепловой ПВТ-70КМ (закрытая витрина, 1120 мм)</t>
  </si>
  <si>
    <t>Прилавок тепловой ПВТ-70КМ-02 (тепловой шкаф, тепловентилятор,без полок, 1500 мм)</t>
  </si>
  <si>
    <t>Прилавок-витрина нейтральная ПВТ-70КМ-В-01 (три полки, 1120 мм)</t>
  </si>
  <si>
    <t>Мармит 1-х блюд ПМЭС-70КМ-01 (3 конфорки, одна полка, подсветка, 1500 мм)</t>
  </si>
  <si>
    <t>Мармит 2-х блюд ЭМК-70КМ паровой (две полки, подсветка, с гастроемкостями, 1120 мм)</t>
  </si>
  <si>
    <t>Мармит 2-х блюд ЭМК-70КМ-01 паровой (две полки, подсветка, с гастроемкостями, 1500 мм)</t>
  </si>
  <si>
    <t>Мармит 1-х и 2-х блюд ЭМК-70КМУ универс. паровой (две полки, подсвет, одна конф., с г/ёмкостями, 1500 мм)</t>
  </si>
  <si>
    <t>Мармит 2-х блюд ПМЭС-70КМ-80 (две полки,  подсветка, с гастроемкостями,1500 мм)</t>
  </si>
  <si>
    <t>Прилавок холодильный ПВВ(Н)-70КМ-01-НШ (открытый,полка,подсветка, охлаждаемый стол 1500 мм)</t>
  </si>
  <si>
    <t>Прилавок холодильный ПВВ(Н)-70КМ-02-НШ вся нерж. с ванной, нейтральный шкаф (1120 мм)</t>
  </si>
  <si>
    <t>Прилавок холодильный ПВВ(Н)-70КМ-03-НШ вся нерж. с ванной, нейтральный шкаф (1500 мм)</t>
  </si>
  <si>
    <t>Прилавок-витрина холодильный ПВВ(Н)-70КМ-С-НШ вся нерж. плоский стол (1120 мм)</t>
  </si>
  <si>
    <t>Прилавок-витрина холодильный ПВВ(Н)-70КМ-С-01-НШ вся нерж. плоский стол (1500 мм)</t>
  </si>
  <si>
    <t>Прилавок-витрина холодильный ПВВ(Н)-70КМ-С-02-НШ вся нерж. с гастроемкостями (1120 мм)</t>
  </si>
  <si>
    <t>Прилавок-витрина холодильный ПВВ(Н)-70КМ-С-03-НШ вся нерж. с гастроемкостями (1500 мм)</t>
  </si>
  <si>
    <t>Прилавок-витрина холодильный ПВВ(Н)-70КМ-С-01-ОК с охлаждаемой камерой (саладэт закрыт.,1500 мм)</t>
  </si>
  <si>
    <t>Модуль поворотный МП-90КМ (внешн. 90 градус)</t>
  </si>
  <si>
    <t>Модуль поворотный МП-90КМ-01 (внутрен. 90 градус) без направляющей</t>
  </si>
  <si>
    <t>Модуль поворотный МП-45КМ (внешн. 45 градус)</t>
  </si>
  <si>
    <t>Модуль поворотный МП-45КМ-01 (внутрен. 45 градус) без направляющей</t>
  </si>
  <si>
    <t xml:space="preserve">Прилавок для столовых приборов ПСП-70М (630 мм, нерж. стаканы) </t>
  </si>
  <si>
    <t>Прилавок холодильный ПВВ(Н)-70М-НШ (открытый, полка, подсветка охлаждаемая ванна h-85 мм, 1120 мм)</t>
  </si>
  <si>
    <t>Мармит 1-х блюд ПМЭС-70М (2 конфорки, полка, подсветка, 1120 мм)</t>
  </si>
  <si>
    <t>Мармит 2-х блюд ЭМК-70М паровой (две полки, подсветка, с гастроемкостями,1120 мм)</t>
  </si>
  <si>
    <t>Прилавок для горячих напитков ПГН-70М (нейтральный стол, 1120 мм)</t>
  </si>
  <si>
    <t>Кассовая кабина КК-70М (1120 мм) универсальная</t>
  </si>
  <si>
    <t xml:space="preserve">Прилавок ПТЭ-70М-80 для подогрева тарелок (80 тарелок, 2х240 мм, 630 мм, нерж.) </t>
  </si>
  <si>
    <t>Модуль нейтральный МН-70М вся нерж. (630 мм)</t>
  </si>
  <si>
    <t>Прилавок для горячих напитков ПГН-70М-01 (нейтральный стол, 1500 мм)</t>
  </si>
  <si>
    <t>Прилавок-витрина тепловой ПВТ-70М (закрытая витрина, 1120 мм)</t>
  </si>
  <si>
    <t>Мармит 1-х блюд ПМЭС-70М-01( 3 конфорки, две полки,  подсветка, 1500 мм)</t>
  </si>
  <si>
    <t>Мармит 2-х блюд ЭМК-70М-01 паровой (две полки,  подсветка,с гастроемкостями, 1500 мм)</t>
  </si>
  <si>
    <t>Мармит 2-х блюд ЭМК-70МШ паровой с тепловым шкафом (две полки, с г/ёмкостями, 1500 мм)</t>
  </si>
  <si>
    <t>Мармит 1-х и 2-х блюд ЭМК-70МУ универс. паровой (две полки, подсветка, одна конф., с г/ёмкостями, 1500 мм)</t>
  </si>
  <si>
    <t>Прилавок холодильный ПВВ(Н)-70М-01-НШ (открытый, две полки,  подсветка,охлажд. ванна h-85мм.,1500 мм)</t>
  </si>
  <si>
    <t>Прилавок-витрина холодильный ПВВ(Н)-70М-С-01-НШ с гастроёмкостями (саладэт закрыт.,1120 мм)</t>
  </si>
  <si>
    <t>Прилавок-витрина холодильный ПВВ(Н)-70М-С-НШ с гастроёмкостями (саладэт закрыт.,1500 мм)</t>
  </si>
  <si>
    <t>Прилавок-витрина холодильный ПВВ(Н)-70М-С-ОК с охлаждаемой камерой (саладэт закрыт.,1500 мм)</t>
  </si>
  <si>
    <t>Модуль поворотный МП-90М (внешн. 90 градус)</t>
  </si>
  <si>
    <t>Модуль поворотный МП-90М-01 (внутрен. 90 градус) без направляющей</t>
  </si>
  <si>
    <t>Модуль поворотный МП-45М (внешн. 45 градус)</t>
  </si>
  <si>
    <t>Модуль поворотный МП-45М-01 (внутрен. 45 градус) без направляющей</t>
  </si>
  <si>
    <t>Прилавок холодильный ПВВ(Н)-70ПМ-НШ (откр., полка с подсветкой,с г/емкост.,1120 мм) /вся нерж./</t>
  </si>
  <si>
    <t>Прилавок холодильный ПВВ(Н)-70ПМ-01-НШ (откр., полка с подсветкой,с г/емкост.,1500 мм) /вся нерж./</t>
  </si>
  <si>
    <t>Мармит 2-х блюд ЭМК-70ПМ паровой (полка с подсветкой,с г/емкостями,1120 мм) /вся нерж./</t>
  </si>
  <si>
    <t>Мармит 2-х блюд ЭМК-70ПМ-01 паровой (полка с подсветкой,с г/емкостями,1500 мм) /вся нерж./</t>
  </si>
  <si>
    <t>Прилавок  ПТЭ-70КМ(П)-80 для подогрева тарелок (80 тарелок, 2х240 мм, 630 мм) /вся нерж./</t>
  </si>
  <si>
    <t>Прилавок холодильный ПВВ(Н)-70ПМ-НШ (откр., полка с подсветкой,с г/емкост.,1120 мм) кашир.</t>
  </si>
  <si>
    <t>Прилавок холодильный ПВВ(Н)-70ПМ-01-НШ (откр., полка с подсветкой,с г/емкост.,1500 мм) кашир.</t>
  </si>
  <si>
    <t>Мармит 2-х блюд ЭМК-70ПМ паровой (полка с подсветкой,с г/емкостями,1120 мм) кашир.</t>
  </si>
  <si>
    <t>Мармит 2-х блюд ЭМК-70ПМ-01 паровой (полка с подсветкой,с г/емкостями,1500 мм) кашир.</t>
  </si>
  <si>
    <t>Прилавок для столовых приборов ПСП-70ПМ кашир.</t>
  </si>
  <si>
    <t>Прилавок ПТЭ-70КМ(П)-80 для подогрева тарелок (80 тарелок, 2х240 мм, 630 мм) кашир.</t>
  </si>
  <si>
    <t>Прилавок холодильный ПВВ(Н)-70Т-НШ охлаждаемая ванна (открытый,1120 мм)</t>
  </si>
  <si>
    <t>Мармит 2-х блюд ЭМК-70Т паровой (3 полки, подсветка, с гастроемкостями,1120 мм)</t>
  </si>
  <si>
    <t>Прилавок для горячих напитков ПГН-70Т (нейтральный стол, 3 полки, 1120 мм)</t>
  </si>
  <si>
    <t>Кассовая кабина КК-70Т (1120 мм) универсальная</t>
  </si>
  <si>
    <t>Прилавок ПТЭ-70Т-80 для подогрева тарелок (80 тарелок, 2х240 мм, 630 мм)</t>
  </si>
  <si>
    <t>Модуль нейтральный МН-70Т вся нерж. (630 мм)</t>
  </si>
  <si>
    <t>Прилавок для горячих напитков ПГН-70Т-01 (нейтральный стол, 3 полки, 1500 мм)</t>
  </si>
  <si>
    <t>Прилавок-витрина тепловой ПВТ-70Т (закрытая витрина, 1120 мм)</t>
  </si>
  <si>
    <t>Мармит 2-х блюд ЭМК-70Т-01 паровой (3 полки,  подсветка,с гастроемкостями, 1500 мм)</t>
  </si>
  <si>
    <t>Прилавок холодильный ПВВ(Н)-70Т-01-НШ (открытый, 3 полки, подсветка,охлажд. ванна h-85 мм,1500 мм)</t>
  </si>
  <si>
    <t>Прилавок-витрина холодильный ПВВ(Н)-70Т-С-НШ с гастроёмкостями (саладэт закрыт.,1120 мм)</t>
  </si>
  <si>
    <t>Прилавок-витрина холодильный ПВВ(Н)-70Т-С-01-НШ с гастроёмкостями (саладэт закрыт.,1500 мм)</t>
  </si>
  <si>
    <t xml:space="preserve">Модуль поворотный МП-90Т (внешн. 90 градус) </t>
  </si>
  <si>
    <t>Модуль поворотный МП-90Т-01 (внутрен. 90 градус)</t>
  </si>
  <si>
    <t>Модуль поворотный МП-45Т (внешн. 45 градус)</t>
  </si>
  <si>
    <t>Модуль поворотный МП-45Т-01 (внутрен. 45 градус)</t>
  </si>
  <si>
    <t>Стол кондитерский СКР-7-2 (1400x700x860 мм) столешница-дерево (бук), каркас крашен</t>
  </si>
  <si>
    <t>Стол для сбора отходов ССО-1 (800x700x860 мм) каркас крашен</t>
  </si>
  <si>
    <t>Стол для сбора отходов ССО-1 (800x700x860 мм) вся нерж.</t>
  </si>
  <si>
    <t>Стол для сбора отходов ССО-4 (1400x700x860 мм) каркас крашен</t>
  </si>
  <si>
    <t>Стол для сбора отходов ССО-4 (1400x700x860 мм) вся нерж.</t>
  </si>
  <si>
    <t>Стол для кофемашины СКМ-7-2 (1400x700x860 мм) 3 выдв. ящика, 1 откидн. ящик, 4 шкаф., вся нерж.</t>
  </si>
  <si>
    <t>Стол с тумбой островной СТО-7-1 (1000x700x860 мм) 3 выдвижных ящика, вся нерж.</t>
  </si>
  <si>
    <t>Стол с тумбой островной СТО-7-2 (1200x700x860 мм) 3 выдвижных ящика, вся нерж.</t>
  </si>
  <si>
    <t>Стол с тумбой островной СТО-7-3 (1500x700x860 мм) 3 выдвижных ящика, вся нерж.</t>
  </si>
  <si>
    <t xml:space="preserve">Стол с выдвижными ящиками СТН-7-1 (1200x700x860 мм) 3 выдвижных ящика, вся нерж. </t>
  </si>
  <si>
    <t xml:space="preserve">Стол с выдвижными ящиками СТН-7-2 (1400x700x860 мм) 3 выдвижных ящика, вся нерж. </t>
  </si>
  <si>
    <t>Стол для мойки овощей СМО-6-3 РЧ (1200x600x860 мм) мойка-стол, (мойка-500x500x300 мм), каркас крашен.</t>
  </si>
  <si>
    <t>Стол для мойки овощей СМО-6-3 РН (1200x600x860 мм) мойка-стол, (мойка-500x500x300 мм), вся нерж.</t>
  </si>
  <si>
    <t xml:space="preserve">Стол для мойки овощей СМО-6-4 РЧ (1400x600x860 мм) стол-мойка-стол, (мойка-500x500x300 мм), каркас крашен. </t>
  </si>
  <si>
    <t>Стол для мойки овощей СМО-6-4 РН (1400x600x860 мм) стол-мойка-стол, (мойка-500x500x300 мм), вся нерж.</t>
  </si>
  <si>
    <t xml:space="preserve">Стол для мойки овощей СМО-6-7 РЧ (1800x600x860 мм) мойка-мойка-стол, (мойка-500x500x300 мм), каркас крашен. </t>
  </si>
  <si>
    <t>Стол для мойки овощей СМО-6-7 РН (1800x600x860 мм) мойка-мойка-стол, (мойка-500x500x300 мм), вся нерж.</t>
  </si>
  <si>
    <t>Стол для мойки овощей СМО-7-7 РЧ (1800x700x860 мм) мойка-мойка-стол, (мойка-500x500x300 мм), каркас крашен.</t>
  </si>
  <si>
    <t>Стол для мойки овощей СМО-7-7 РН (1800x700x860 мм) мойка-мойка-стол, (мойка-500x500x300 мм), вся нерж.</t>
  </si>
  <si>
    <t xml:space="preserve">Стол-тумба купе СТК-2Д (1000x760x905 мм) корпус-нерж., двери-ламинат со стеклом, подсветка </t>
  </si>
  <si>
    <t>Стол предмоечный и сбора отходов СПСО-7-5 (1500х704х860 мм), мойка (500х500х300), разборный, вся нерж.</t>
  </si>
  <si>
    <t>Подставка межплитная ПМП-40 (400x850x860 мм) каркас крашен.</t>
  </si>
  <si>
    <t>Подставка межплитная ПМП-40-01 (400x600x860 мм) каркас крашен.</t>
  </si>
  <si>
    <t>Подтоварник кухонный ПК-40 (400x400x420 мм) каркас крашен.</t>
  </si>
  <si>
    <t>Подтоварник кухонный ПК-7-5 (1500x700x420 мм) каркас крашен.</t>
  </si>
  <si>
    <t>Подтоварник кухонный ПК-6-2 (1000x600x300 мм) каркас крашен.</t>
  </si>
  <si>
    <t>Подтоварник кухонный ПК-6-5 (1500x600x300 мм) каркас крашен.</t>
  </si>
  <si>
    <t>Стеллаж для сушки тарелок  ССТ-4-2 (400х1000 мм) 140 тарелок,вся нерж. с лотком для сбора воды</t>
  </si>
  <si>
    <t>Средство моющее для автоматической мойки пароконвектоматов Neodisher Combi Clean (0,7 л)</t>
  </si>
  <si>
    <t>Кассета нейтральная МПК-700К.1102.00.00.091 (кассета для стаканов и чашек) 500х500х90 мм</t>
  </si>
  <si>
    <t>Кассета для тарелок МПК-700К.1102.00.00.090, 500х500х90 мм</t>
  </si>
  <si>
    <t xml:space="preserve">Комплект соединительный КСП6-1/2П для стойки с ПКА-6-1/2П с верхней панелью управления </t>
  </si>
  <si>
    <t>Направляющая  линии "Премьер" 630мм в сборе</t>
  </si>
  <si>
    <t>Направляющая линии "Премьер" 1120 мм в сборе (ЭМК70Т.1022.21.00.000СБ)</t>
  </si>
  <si>
    <t>Направляющая линии "Премьер" 1500 мм в сборе (ЭМК70Т.1022.21.00.000-01СБ)</t>
  </si>
  <si>
    <t>Направляющая линии "Премьер" МП-90Т в сборе (МП90Т.1064.21.00.000СБ)</t>
  </si>
  <si>
    <t>Лоток для хлеба ЛХБ-16 (740х450х70 мм)</t>
  </si>
  <si>
    <t>Прилавок для столовых приборов ПСП-70ПМ  /вся нерж./</t>
  </si>
  <si>
    <t>Подставка ПП-2 (820х615х855) крашеная</t>
  </si>
  <si>
    <t>Прилавок для горячих напитков ПГН-70ПМ (полка с подсветкой, откр., 1120 мм) кашир.</t>
  </si>
  <si>
    <t>Пароконвектоматы инжекционные серии ВМ2</t>
  </si>
  <si>
    <t>Пароконвектоматы бойлерные программируемые с автоматической мойкой серии ПП2</t>
  </si>
  <si>
    <t>новое</t>
  </si>
  <si>
    <t>Мясорубка электрическая промышленная МЭП-300, 300 кг/ч, полный унгер, 1,9 кВт, 400В</t>
  </si>
  <si>
    <t xml:space="preserve">Ванна 1-о секц. ВМП-6-1-5 РЧ (500х500x300) </t>
  </si>
  <si>
    <t xml:space="preserve">Ванна 1-о секц. ВМП-7-1-5 РН (500х500х300) </t>
  </si>
  <si>
    <t xml:space="preserve">Ванна 1-о секц. ВМП-7-1-6 РН (600х500х300) </t>
  </si>
  <si>
    <t>Кипятильник воды КВЭ-15 (15 литров, наливного типа, 30-110 С)</t>
  </si>
  <si>
    <t>Кипятильник воды КВЭ-30 (30 литров, наливного типа, 30-110 С)</t>
  </si>
  <si>
    <t xml:space="preserve">Фильтр система Brita 1001943 PURITY C 150 </t>
  </si>
  <si>
    <t>Гастроемкость GN 1/2-20</t>
  </si>
  <si>
    <t>Противень 530х470х30 черн. (ЭП4-4-01.00.003-08) для плит ЭП, шкафов ШЖЭ</t>
  </si>
  <si>
    <t>Противень алюминиевый 435х320 мм, гладкий, для конвекционных печей ПКЭ</t>
  </si>
  <si>
    <t>Аппараты шоковой заморозки</t>
  </si>
  <si>
    <t>Столы холодильные среднетемпературные</t>
  </si>
  <si>
    <t>Внимание:</t>
  </si>
  <si>
    <t>Передвижные прилавки установлены на колеса, имеется блокировка колес, в комплекте полка с подсветкой, складывающиеся направляющие с двух сторон.</t>
  </si>
  <si>
    <t xml:space="preserve">Ванна 2-х секц. ВМП-6-2-5 РЧ (500х500x300) </t>
  </si>
  <si>
    <t xml:space="preserve">Ванна 3-х секц. ВМП-6-3-5 РЧ (500х500x300) </t>
  </si>
  <si>
    <t>Ванна 2-х секц. ВМП-7-2-5 РН (500х500х300)</t>
  </si>
  <si>
    <t>Печь электрическая для пиццы ПЭП-6-01 с крышей краш. (модульная, размер камеры 1050х780х180 мм)</t>
  </si>
  <si>
    <t>Ванна 2-х секц. ВМП-7-2-6 РН (600х500х300)</t>
  </si>
  <si>
    <t xml:space="preserve">Ванна 3-х секц. ВМП-7-3-6 РН (600х500х300) </t>
  </si>
  <si>
    <t xml:space="preserve">Ванна 1-о секц. ВМП-6-1-5 РН (500х500х300)  </t>
  </si>
  <si>
    <t xml:space="preserve">Ванна 2-х секц. ВМП-6-2-5 РН (500х500х300) </t>
  </si>
  <si>
    <t xml:space="preserve">Ванна 3-х секц. ВМП-6-3-5 РН (500х500х300) </t>
  </si>
  <si>
    <t xml:space="preserve">Ванна 3-х секц. ВМП-7-3-5 РН (500х500х300) </t>
  </si>
  <si>
    <t>Тележки передвижные</t>
  </si>
  <si>
    <t>Стол-тумбы купе, островные (600 серия)</t>
  </si>
  <si>
    <t>Стол-тумбы купе, островные (700 серия)</t>
  </si>
  <si>
    <t>Стол-тумбы купе, пристенные с бортом (600 серия)</t>
  </si>
  <si>
    <t>Стол-тумбы купе, пристенные с бортом (700 серия)</t>
  </si>
  <si>
    <t>Спица СГТ-20</t>
  </si>
  <si>
    <t>Шпилька станционарная ШС-20-1/1</t>
  </si>
  <si>
    <t>Столы,  вспомогательное оборудование</t>
  </si>
  <si>
    <t>Печи для пиццы</t>
  </si>
  <si>
    <t>Печь электрическая для пиццы ПЭП-4 (модульная, размер камеры 700x700x150 мм)</t>
  </si>
  <si>
    <t>Печь электрическая для пиццы ПЭП-2 (размер камеры 515x540x125 мм)</t>
  </si>
  <si>
    <t>Комплект пароварочный (мантоварка) КП-60 для КПЭМ-60 /вся нерж./</t>
  </si>
  <si>
    <t>Комплект пароварочный (мантоварка) КП-100 для КПЭМ-100 /вся нерж./</t>
  </si>
  <si>
    <t>Комплект пароварочный (мантоварка) КП-160 для КПЭМ-160 /вся нерж./</t>
  </si>
  <si>
    <t>Настольное тепловое оборудование</t>
  </si>
  <si>
    <t>Шкаф холодильный ШХс-0,5 краш. (700х690х2050) t 0...+5°С, верх.агрегат, авт.оттайка, мех.замок, ванна выпаривания конденсата</t>
  </si>
  <si>
    <t>Шкаф холодильный ШХс-0,5-01 нерж. (700х690х2050) t 0...+5°С, верхний агрегат, авт.оттайка, мех. замок, доводчик, ванна выпаривания конденсата</t>
  </si>
  <si>
    <t>Шкаф холодильный ШХ-0,5 краш. (700х690х2050) t -5...+5°С, верх.агрегат, ТЭН оттайки, мех.замок, ванна выпаривания конденсата</t>
  </si>
  <si>
    <t>Тестомесильные машины</t>
  </si>
  <si>
    <t>Шкаф холодильный ШХ-0,5-01 нерж. (700х690х2050) t -5...+5°С, верх.агрегат, ТЭН оттайки, мех.замок, доводчик, ванна выпаривания конденсата</t>
  </si>
  <si>
    <t>Шкаф холодильный ШХн-0,5 краш. (700х690х2050) t -18°С, верх.агрегат, ТЭН оттайки, мех.замок, ванна выпаривания конденсата</t>
  </si>
  <si>
    <t>Шкаф холодильный ШХн-0,5-01 нерж. (700х690х2050) t -18°С, верх.агрегат, ТЭН оттайки, мех.замок, доводчик, ванна выпаривания конденсата</t>
  </si>
  <si>
    <t>Подставка ПК-8 под четырехуровневые конвекционные печи типа КЭП-4 (8 уровней 600х400 мм)</t>
  </si>
  <si>
    <t>Подставка ПК-8-01 под четырехуровневые конвекционные печи типа КПП и  ПКЭ (8 уровней под 460х330 мм / 435х320 мм)</t>
  </si>
  <si>
    <t>Подставка ПК-6-6/4 под шестиуровневые конвекционные печи типа КЭП-6 (6 уровней 600х400 мм)</t>
  </si>
  <si>
    <t>Подставка ПК-8-02 под четырехуровневые конвекционные печи типа КПП-1/2 и мини-пароконвектоматы ПКА 6-1/2П и ПКА-6-1/3П (8 уровней под GN-1/2 и GN-1/3)</t>
  </si>
  <si>
    <t>5.</t>
  </si>
  <si>
    <t>6.</t>
  </si>
  <si>
    <t>Кипятильник электрический непрерывного действия КЭН-100 (прямоугольный)</t>
  </si>
  <si>
    <t>Кипятильник электрический непрерывного действия КЭН-50 (прямоугольный)</t>
  </si>
  <si>
    <t>Кипятильники проточные</t>
  </si>
  <si>
    <t>Кипятильники наливные</t>
  </si>
  <si>
    <t>Шкафы жарочные газовые (900 серия)</t>
  </si>
  <si>
    <t>Плиты газовые</t>
  </si>
  <si>
    <t>Газовый аппарат контактной обработки ГАКО-90П (840х900х950 мм) гладкая/рифленая поверхность, вся нерж, на подставке</t>
  </si>
  <si>
    <t>Стеллажи кухонные (серия 600) вся нерж.</t>
  </si>
  <si>
    <t>Ванны моечные цельнотянутые (вварные), разборные, каркас крашеный (600 серия), глубина мойки-300 мм</t>
  </si>
  <si>
    <t>Стеллаж CК-1-4 (400x800x1730мм)</t>
  </si>
  <si>
    <t>Стеллаж CК-2-4 (400x1000x1730мм)</t>
  </si>
  <si>
    <t>Стеллаж CК-3-4 (400x1200x1730мм)</t>
  </si>
  <si>
    <t>Стеллаж CК-4-4 (400x1400x1730мм)</t>
  </si>
  <si>
    <t>Стеллаж CК-5-4 (400x1500x1730мм)</t>
  </si>
  <si>
    <t>Стеллаж CК-6-4 (400x1600x1730мм)</t>
  </si>
  <si>
    <t>Стеллаж CК-7-4 (400x1800x1730мм)</t>
  </si>
  <si>
    <t>Стеллаж CК-1-5 (500x800x1730мм)</t>
  </si>
  <si>
    <t>Стеллаж CК-2-5 (500x1000x1730мм)</t>
  </si>
  <si>
    <t>Стеллаж CК-3-5 (500x1200x1730мм)</t>
  </si>
  <si>
    <t>Стеллаж CК-4-5 (500x1400x1730мм)</t>
  </si>
  <si>
    <t>Стеллаж CК-5-5 (500x1500x1730мм)</t>
  </si>
  <si>
    <t>Стеллаж CК-6-5 (500x1600x1730мм)</t>
  </si>
  <si>
    <t>Стеллаж CК-7-5 (500x1800x1730мм)</t>
  </si>
  <si>
    <t>Стеллаж CК-1-6 (600x800x1730мм)</t>
  </si>
  <si>
    <t>Стеллаж CК-2-6 (600x1000x1730мм)</t>
  </si>
  <si>
    <t>Стеллаж CК-3-6 (600x1200x1730мм)</t>
  </si>
  <si>
    <t>Стеллаж CК-4-6 (600x1400x1730мм)</t>
  </si>
  <si>
    <t>Стеллаж CК-5-6 (600x1500x1730мм)</t>
  </si>
  <si>
    <t>Стеллаж CК-6-6 (600x1600x1730мм)</t>
  </si>
  <si>
    <t>Стеллаж CК-7-6 (600x1800x1730мм)</t>
  </si>
  <si>
    <t>Ванна 1-о секц. ВМП-7-1 котломойка (мойка 604x600x500мм) каркас крашен.</t>
  </si>
  <si>
    <t>Ванна 1-о секц. ВМП-9-1 котломойка (мойка 800x800x500мм) каркас крашен.</t>
  </si>
  <si>
    <t>Ванна 1-о секц. ВМП-7-1 котломойка (мойка 604x600x500мм) вся нерж.</t>
  </si>
  <si>
    <t>Ванна 1-о секц. ВМП-9-1 котломойка (мойка 800x800x500мм) вся нерж.</t>
  </si>
  <si>
    <t>Шкаф для одежды ШРО-6-0 нерж. (600х560х1800 мм)</t>
  </si>
  <si>
    <t>Тележка сервировочная  ТС-80 (800х500мм) 3 полки, поворотные колеса, вся нерж.</t>
  </si>
  <si>
    <t>Тележка для сбора посуды ТС-100 (1000х500мм) 1 полка, 2 г/емк. , вся нерж.</t>
  </si>
  <si>
    <t>Тележка для сушки тарелок  ТСТ-100-4 (1000мм)  140 тарелок, вся нерж.</t>
  </si>
  <si>
    <t>Шкаф холодильный ШХс-0,5-02 краш. (700х690х2050) t 0...+5°С, нижн.агрегат, авт.оттайка, мех.замок, ванна выпаривания конденсата</t>
  </si>
  <si>
    <t>Шкаф холодильный ШХ-0,5-02 краш. (700х690х2050) t -5...+5°С, нижн.агрегат, ТЭН оттайки, мех.замок, ванна выпаривания конденсата</t>
  </si>
  <si>
    <t>Шкаф холодильный ШХн-0,5-02 краш. (700х690х2050) t -18°С, нижн.агрегат, ТЭН оттайки, мех.замок, ванна выпаривания конденсата</t>
  </si>
  <si>
    <t>Кронштейн настенный КН-2 (530 мм) комплект (2 шт.) вся нерж.</t>
  </si>
  <si>
    <t>Кронштейн настенный КН-3 (890 мм) комплект (2 шт.) вся нерж.</t>
  </si>
  <si>
    <t>Полка для сушки тарелок ПСТ-2 (1000x300 мм) настенная, 2 кассеты, 70 тарелок,с лотком для сбора воды</t>
  </si>
  <si>
    <t>Полка для сушки тарелок ПСТ-3 (1000x300 мм) настенная, 3 кассеты, 110 тарелок, с лотком для сбора воды</t>
  </si>
  <si>
    <t>Полка настенная открытая ПНО-1 (800х400х700 мм), нерж.</t>
  </si>
  <si>
    <t>Полка настенная открытая ПНО-2 (1000х400х700 мм), нерж.</t>
  </si>
  <si>
    <t>Полка настенная открытая ПНО-3 (1200х400х700 мм), нерж.</t>
  </si>
  <si>
    <t>Полка-купе настенная ПНК-1 (800x400x700 мм)</t>
  </si>
  <si>
    <t>Полка-купе настенная ПНК-2 (1000x400x700 мм)</t>
  </si>
  <si>
    <t>Полка-купе настенная ПНК-3 (1200x400x700 мм)</t>
  </si>
  <si>
    <t xml:space="preserve">Полка ПНР-2Д (1000 мм) корпус-нерж., 2 распашные двери из МДФ со стеклом, подсветка </t>
  </si>
  <si>
    <t>Полка ПНР-3Д (1200 мм) корпус-нерж., 2 распашные двери из МДФ со стеклом, подсветка</t>
  </si>
  <si>
    <t xml:space="preserve">Шкаф распашной для хлеба ШРХ-6-1 РН нерж. (820х560х1800 мм, вместимость 7 лотков для хлеба 456х740х71 мм) </t>
  </si>
  <si>
    <t>Сетка защитная МПК-65-65 для мойки легких предметов</t>
  </si>
  <si>
    <t>Аппарат контактной обработки АКО-90П-02 (900 серия) гладкая/рифленая поверхность на краш.подставке</t>
  </si>
  <si>
    <t>Аппарат контактной обработки АКО-90П-01 (900 серия) гладкая поверхность на краш.подставке</t>
  </si>
  <si>
    <t>Стол раздаточный СПМР-6-5 (1050x605 мм) для чистой посуды</t>
  </si>
  <si>
    <t>Стол раздаточный СПМР-6-1 (600x605 мм) для чистой посуды</t>
  </si>
  <si>
    <t>Шкафы холодильные среднетемпературные  (t 0...+5°С) верхний агрегат, динамическое охлаждение</t>
  </si>
  <si>
    <t>Шкафы холодильные универсальные  (t -5+5°С) верхний агрегат, динамическое охлаждение</t>
  </si>
  <si>
    <t>Шкафы холодильные низкотемпературные (t -18°С) верхний агрегат, динамическое охлаждение</t>
  </si>
  <si>
    <t>Шкафы холодильные среднетемпературные  (t 0...+5°С) нижний агрегат, динамическое охлаждение</t>
  </si>
  <si>
    <t>Шкаф холодильный ШХс-1,0 краш. (1485х690х2050) t 0...+5°С, верх.агрегат, авт.оттайка, мех.замок, ванна выпаривания конденсата</t>
  </si>
  <si>
    <t>Шкаф холодильный ШХ-1,0 краш. (1485х690х2050) t -5...+5°С, верх.агрегат, ТЭН оттайки, мех.замок, ванна выпаривания конденсата</t>
  </si>
  <si>
    <t>Шкаф холодильный ШХн-1,0 краш. (1485х690х2050) t -18°С, верх.агрегат, ТЭН оттайки, мех.замок, ванна выпаривания конденсата</t>
  </si>
  <si>
    <t>Шкафы холодильные универсальные  (t -5+5°С) нижний агрегат, динамическое охлаждение</t>
  </si>
  <si>
    <t>Шкафы холодильные низкотемпературные (t -18°С) нижний агрегат, динамическое охлаждение</t>
  </si>
  <si>
    <t>Стол-тумба купе СТКО-6-2 (1000х600х860)</t>
  </si>
  <si>
    <t>Стол-тумба купе СТКО-6-3 (1200х600х860)</t>
  </si>
  <si>
    <t>Стол-тумба купе СТКП-6-2 (1000х600х860)</t>
  </si>
  <si>
    <t>Стол-тумба купе СТКП-6-3 (1200х600х860)</t>
  </si>
  <si>
    <t>Стол-тумба купе СТКО-7-2 (1000х700х860)</t>
  </si>
  <si>
    <t>Стол-тумба купе СТКО-7-3 (1200х700х860)</t>
  </si>
  <si>
    <t>Стол-тумба купе СТКП-7-2  (1000х700х860)</t>
  </si>
  <si>
    <t>Стол-тумба купе СТКП-7-3  (1200х700х860)</t>
  </si>
  <si>
    <t>Рамка в сборе МПК-700К (к кассете для стаканов и чашек)</t>
  </si>
  <si>
    <t>Тележка для пароконвектомата ТП 20-1/1</t>
  </si>
  <si>
    <t>Тестомес спиральный ТМС-40НН-2Ц, 2 скорости, несъемная дежа 40 л, неподъемная траверса, электромеханическая панель управления, 150 кг/ч, 555х840х(1100)1150 мм, 1,5/2,5 кВт, 400В, ременно-цепной привод</t>
  </si>
  <si>
    <t>Тестомес спиральный ТМС-40НН-2П, 2 скорости, таймер, несъемная дежа 40 л, неподъемная траверса, программируемая панель управления, 150 кг/ч, 555х840х(1100)1150 мм, 1,5/2,5 кВт, 400В, ременной привод</t>
  </si>
  <si>
    <t>Шкафы нейтральные (разборные)</t>
  </si>
  <si>
    <t>Аксессуары для посудомоечных машин</t>
  </si>
  <si>
    <t>СПРО-6-2 (1000x600x850мм)</t>
  </si>
  <si>
    <t>СПРО-6-3 (1200x600x850мм)</t>
  </si>
  <si>
    <t>СПРО-6-1 (800x600x850мм.)</t>
  </si>
  <si>
    <t>СПРП-6-1 (800x600x850мм)</t>
  </si>
  <si>
    <t>СПРП-6-2 (1000x600x850мм)</t>
  </si>
  <si>
    <t>СПРП-6-3 (1200x600x850мм)</t>
  </si>
  <si>
    <t>СПРП-6-4 (1400x600x850мм)</t>
  </si>
  <si>
    <t>СПРП-6-5 (1500x600x850мм)</t>
  </si>
  <si>
    <t>СПРП-6-6 (1600x600x850мм)</t>
  </si>
  <si>
    <t>СПРП-6-7 (1800x600x850мм)</t>
  </si>
  <si>
    <t>СПРО-7-2 (1000x700x850мм)</t>
  </si>
  <si>
    <t>СПРО-7-3 (1200x700x850мм)</t>
  </si>
  <si>
    <t>СПРО-7-4 (1400x700x850мм)</t>
  </si>
  <si>
    <t>СПРО-7-5 (1500x700x850мм)</t>
  </si>
  <si>
    <t>СПРО-7-6 (1600x700x850мм)</t>
  </si>
  <si>
    <t>СПРО-7-7 (1800x700x850мм)</t>
  </si>
  <si>
    <t>СПРП-7-1 (800x700x850мм)</t>
  </si>
  <si>
    <t>СПРП-7-2 (1000x700x850мм)</t>
  </si>
  <si>
    <t xml:space="preserve">СПРП-7-3 (1200x700x850мм) </t>
  </si>
  <si>
    <t>СПРП-7-4 (1400x700x850мм)</t>
  </si>
  <si>
    <t>СПРП-7-5 (1500x700x850мм)</t>
  </si>
  <si>
    <t>СПРП-7-6 (1600x700x850мм)</t>
  </si>
  <si>
    <t>СПРП-7-7 (1800x700x850мм)</t>
  </si>
  <si>
    <t>СПРО-6-4 (1400x600x850мм)</t>
  </si>
  <si>
    <t>СПРО-6-5 (1500x600x850мм)</t>
  </si>
  <si>
    <t>СПРО-6-6 (1600x600x850мм)</t>
  </si>
  <si>
    <t>СПРО-6-7 (1800x600x850мм)</t>
  </si>
  <si>
    <t>СПРП-7-3 (1200x700x850мм)</t>
  </si>
  <si>
    <t>СПРО-7-1 (800x700x850мм)</t>
  </si>
  <si>
    <t>Код</t>
  </si>
  <si>
    <t>без НДС</t>
  </si>
  <si>
    <t>с НДС 18%</t>
  </si>
  <si>
    <t>Механическое оборудование</t>
  </si>
  <si>
    <t xml:space="preserve">Столы островные (600 серия)  </t>
  </si>
  <si>
    <t xml:space="preserve">Столы островные (700 серия)  </t>
  </si>
  <si>
    <t>Столы пристенные, с бортом (600 серия)</t>
  </si>
  <si>
    <t>Столы пристенные, с бортом (700 серия)</t>
  </si>
  <si>
    <t>2.</t>
  </si>
  <si>
    <t>3.</t>
  </si>
  <si>
    <t>4.</t>
  </si>
  <si>
    <t>Столы производственные имеют разборную конструкцию каркаса.</t>
  </si>
  <si>
    <t>(столешница - нерж., каркас - краш.сталь)</t>
  </si>
  <si>
    <t>(столешница-нерж., каркас с полкой-нерж.)</t>
  </si>
  <si>
    <t>Столешницы производственных столов имееют деревянную подложку.</t>
  </si>
  <si>
    <t xml:space="preserve">Полки крашенные на столы островные (600 серия)  </t>
  </si>
  <si>
    <t xml:space="preserve">Полки крашенные на столы островные (700 серия)  </t>
  </si>
  <si>
    <t xml:space="preserve">Полки крашенные на столы пристенные (600 серия)  </t>
  </si>
  <si>
    <t xml:space="preserve">Полки крашенные на столы пристенные (700 серия)  </t>
  </si>
  <si>
    <t>полка СПРО-6-2 (1000x563мм)</t>
  </si>
  <si>
    <t>полка СПРО-6-3 (1200x563мм)</t>
  </si>
  <si>
    <t>полка СПРО-6-4 (1400x563мм)</t>
  </si>
  <si>
    <t>полка СПРО-6-5 (1500x563мм)</t>
  </si>
  <si>
    <t>полка СПРО-6-6 (1600x563мм)</t>
  </si>
  <si>
    <t>полка СПРО-6-7 (1800x563мм)</t>
  </si>
  <si>
    <t>полка СПРП-6-1 (800x503мм)</t>
  </si>
  <si>
    <t>полка СПРП-6-2 (1000x503мм)</t>
  </si>
  <si>
    <t>полка СПРП-6-3 (1200x503мм)</t>
  </si>
  <si>
    <t>полка СПРП-6-4 (1400x503мм)</t>
  </si>
  <si>
    <t>полка СПРП-6-5 (1500x503мм)</t>
  </si>
  <si>
    <t>полка СПРП-6-6 (1600x503мм)</t>
  </si>
  <si>
    <t>полка СПРП-6-7 (1800x503мм)</t>
  </si>
  <si>
    <t>полка СПРО-7-2 (1000x663мм)</t>
  </si>
  <si>
    <t>полка СПРО-7-3 (1200x663мм)</t>
  </si>
  <si>
    <t>полка СПРО-7-4 (1400x663мм)</t>
  </si>
  <si>
    <t>полка СПРО-7-5 (1500x663мм)</t>
  </si>
  <si>
    <t>полка СПРО-7-6 (1600x663мм)</t>
  </si>
  <si>
    <t>полка СПРО-7-7 (1800x663мм)</t>
  </si>
  <si>
    <t>полка СПРП-7-1 (800x603мм)</t>
  </si>
  <si>
    <t>полка СПРП-7-2 (1000x603мм)</t>
  </si>
  <si>
    <t>полка СПРП-7-3 (1200x603мм)</t>
  </si>
  <si>
    <t>полка СПРП-7-4 (1400x603мм)</t>
  </si>
  <si>
    <t>полка СПРП-7-5 (1500x603мм)</t>
  </si>
  <si>
    <t>полка СПРП-7-6 (1600x603мм)</t>
  </si>
  <si>
    <t>полка СПРП-7-7 (1800x603мм)</t>
  </si>
  <si>
    <t>СПРП-6-1 (800x600x850мм.)</t>
  </si>
  <si>
    <t>Усиленный стальной каркас и его стяжки изготовлены из квадратной трубы.</t>
  </si>
  <si>
    <t>Стеллажи кухонные (серия 400) вся нерж.</t>
  </si>
  <si>
    <t>Стеллажи кухонные (серия 500) вся нерж.</t>
  </si>
  <si>
    <t xml:space="preserve"> Ванна моечная (котломойка) сварная, каркас крашен.  </t>
  </si>
  <si>
    <t>Полки настенные (вся нерж.)</t>
  </si>
  <si>
    <t>Ванны комплектуются сливными сифонами, имеют штатное место на столешнице под установку смесителей.</t>
  </si>
  <si>
    <t>Розничные цены</t>
  </si>
  <si>
    <t>Мармит 2-х блюд ЭМК-70КМ паровой (две подогреваемые полки, подсветка, с гастроемкостями, 1120 мм)</t>
  </si>
  <si>
    <t>Мармит 2-х блюд ЭМК-70КМ-01 паровой (две подогреваемые полки, подсветка, с гастроемкостями, 1500 мм)</t>
  </si>
  <si>
    <t>Газоварка ГВК-40/1Н нерж. (400х760х460 мм), 2 г/ёмкости GN 1/2 (2 г/ёмкости по 4,5 кг каждая), настольная 700 серия</t>
  </si>
  <si>
    <t>Газовый лавовый гриль ГЛК-40Н нерж. (400х766х514 мм), решетка 330х495 мм, настольная 700 серия</t>
  </si>
  <si>
    <t>Газовый аппарат контактной обработки ГАКО-40Н нерж. (400х750х470 мм) жарочная поверхность, настольная 700 серия</t>
  </si>
  <si>
    <t>Газовый аппарат контактной обработки ГАКО-80/2Н нерж. (800х758х473 мм) жарочная поверхность, настольная 700 серия</t>
  </si>
  <si>
    <t>Противень алюминиевый 460х330 мм КПП-4Э.9820.00.00.003, гладкий, для конвекционных печей КПП</t>
  </si>
  <si>
    <t>Шкаф расстоечный ШРТ-12Э (6 уровней 600х800 / каждый уровень 2х600х400 мм / под конвекц.печи КЭП-6, КЭП-10, камера-эмаль. без противней) корпус эмалир.</t>
  </si>
  <si>
    <t>Шкаф расстоечный ШРТ-8 (8 уровней 400х600 мм, под конвекц.печи КЭП-4, камера-нерж, без противней)</t>
  </si>
  <si>
    <t>Шкаф расстоечный ШРТ-8-01Э (8 уровней 460х330/435х320 мм, под конвекц.печи КПП и ПКЭ, камера-эмаль, без противней) корпус эмалир.</t>
  </si>
  <si>
    <t>Шкаф расстоечный ШРТ-8Э (8 уровней 400х600 мм, под конвекц.печи КЭП-4, камера-эмаль, без противней) корпус эмалир.</t>
  </si>
  <si>
    <t>1 525,42</t>
  </si>
  <si>
    <t>Газовый гриль ГК-40Н нерж. (401х755х517 мм), решетка 330х495 мм, настольная 700 серия</t>
  </si>
  <si>
    <t>Шкаф холодильный ШХс-0,7-02 краш. (740х850х2050) t 0...+5°С, нижн.агрегат, авт.оттайка, мех.замок, ванна выпаривания конденсата</t>
  </si>
  <si>
    <t>Шкаф холодильный ШХс-0,7-03 нерж. (740х850х2050) t 0...+5°С, нижн.агрегат, авт.оттайка, мех.замок, ванна выпаривания конденсата</t>
  </si>
  <si>
    <t>Шкаф холодильный ШХ-0,7-02 краш. (740х850х2050) t -5...+5°С, нижн.агрегат, ТЭН оттайки, мех.замок, ванна выпаривания конденсата</t>
  </si>
  <si>
    <t>Шкаф холодильный ШХн-0,7-02 краш. (740х850х2050) t -18°С, нижн.агрегат, ТЭН оттайки, мех.замок, ванна выпаривания конденсата</t>
  </si>
  <si>
    <t>Шкаф холодильный ШХс-0,7 краш. (740х850х2050) t 0...+5°С, верх.агрегат, авт.оттайка, мех.замок, ванна выпаривания конденсата</t>
  </si>
  <si>
    <t>Шкаф холодильный ШХс-0,7-01 нерж. (740х850х2050) t 0...+5°С, верхний агрегат, авт.оттайка, мех. замок, доводчик, ванна выпаривания конденсата</t>
  </si>
  <si>
    <t>Шкаф холодильный ШХ-0,7 краш. (740х850х2050) t -5...+5°С, верх.агрегат, ТЭН оттайки, мех.замок, ванна выпаривания конденсата</t>
  </si>
  <si>
    <t>Шкаф холодильный ШХ-0,7-01 нерж. (740х850х2050) t -5...+5°С, верх.агрегат, ТЭН оттайки, мех.замок, доводчик, ванна выпаривания конденсата</t>
  </si>
  <si>
    <t>Шкаф холодильный ШХн-0,7 краш. (740х850х2050) t -18°С, верх.агрегат, ТЭН оттайки, мех.замок, ванна выпаривания конденсата</t>
  </si>
  <si>
    <t>Шкаф холодильный ШХн-0,7-01 нерж. (740х850х2050) t -18°С, верх.агрегат, ТЭН оттайки, мех.замок, доводчик, ванна выпаривания конденсата</t>
  </si>
  <si>
    <t>Шкаф холодильный ШХс-1,4 краш. (1485х850х2050) t 0...+5°С, верх.агрегат, авт.оттайка, мех.замок, ванна выпаривания конденсата</t>
  </si>
  <si>
    <t>Шкаф холодильный ШХс-1,4-01 нерж. (1485х850х2050) t 0...+5°С, верхний агрегат, авт.оттайка, мех. замок, доводчик, ванна выпаривания конденсата</t>
  </si>
  <si>
    <t>Шкаф холодильный ШХ-1,4 краш. (1485х850х2050) t -5...+5°С, верх.агрегат, ТЭН оттайки, мех.замок, ванна выпаривания конденсата</t>
  </si>
  <si>
    <t>Шкаф холодильный ШХ-1,4-01 нерж. (1485х850х2050) t -5...+5°С, верх.агрегат, ТЭН оттайки, мех.замок, доводчик, ванна выпаривания конденсата</t>
  </si>
  <si>
    <t>Шкаф холодильный ШХн-1,4 краш. (1485х850х2050) t -18°С, верх.агрегат, ТЭН оттайки, мех.замок, ванна выпаривания конденсата</t>
  </si>
  <si>
    <t>Шкаф холодильный ШХн-1,4-01 нерж. (1485х850х2050) t -18°С, верх.агрегат, ТЭН оттайки, мех.замок, доводчик, ванна выпаривания конденсата</t>
  </si>
  <si>
    <t>Шкаф холодильный ШХс-1,4-02 краш. (1485х850х2050) t 0...+5°С, нижн.агрегат, авт.оттайка, мех.замок, ванна выпаривания конденсата</t>
  </si>
  <si>
    <t>Шкаф холодильный ШХ-1,4-02 краш. (1485х850х2050) t -5...+5°С, нижн.агрегат, ТЭН оттайки, мех.замок, ванна выпаривания конденсата</t>
  </si>
  <si>
    <t>Шкаф холодильный ШХн-1,4-02 краш. (1485х850х2050) t -18°С, нижн.агрегат, ТЭН оттайки, мех.замок, ванна выпаривания конденсата</t>
  </si>
  <si>
    <t>Зонт вытяжной встраиваемый ЗВВ-700 для ПКА6-1/2П с верхней панелью управления (520х922х286 мм)</t>
  </si>
  <si>
    <t>Подставка ПТП-20 для пароконвектомата ПКА-20-1/1ПП2 (для компенсации неровностей пола)</t>
  </si>
  <si>
    <t>Фритюрница электрическая ЭФК-90/2П две ванны по 11 л (550x900x950 мм)</t>
  </si>
  <si>
    <t>Аппарат контактной обработки АКО-90П (845x900x950 мм) гладкая/рифленая поверхность, на подставке, вся нерж.</t>
  </si>
  <si>
    <t>Модуль нижний МН-02 (700 серия) одиночный модуль 400x700х540 мм, вся нерж.</t>
  </si>
  <si>
    <t>Модуль нижний МН-03 (700 серия) сдвоенный модуль 800x700х540 мм, вся нерж.</t>
  </si>
  <si>
    <t>Сковорода электр. ЭСК-90-0,47-70 вся нерж.(цельнотянутая чаша, площадь 0,47 м2, 70 л, опрокид, 900 серия, 840x950x950 мм)</t>
  </si>
  <si>
    <t>Сковорода электр. ЭСК-90-0,27-40 вся нерж (цельнотянутая чаша, площадь 0,27 м2, 40 л, опрокид, 900 серия, 800x950x950 мм)</t>
  </si>
  <si>
    <t>Фритюрница электрическая ЭФК-20-1/3Н настольная, г/ёмк GN1/3 - 1 шт.</t>
  </si>
  <si>
    <t>Фритюрница электрическая ЭФК-30-1/2Н настольная, г/ёмк GN1/2 - 1 шт.</t>
  </si>
  <si>
    <t>Аппарат контактной обработки АКО-30Н нерж. (440х310х245 мм) гриль контактный</t>
  </si>
  <si>
    <t xml:space="preserve">Зонт приточно-вытяжной ЗПВ-900-1,5-П (920x900x450 мм) (устанавливается над 900 серией) </t>
  </si>
  <si>
    <t>Газовая сковорода ГСК-90-0,27-40 вся нерж. (цельнотянутая чаша) (площ-0,27 м2, 40 л, опрокид, 900 серия) 840х1050х940 мм)</t>
  </si>
  <si>
    <t>Газовая сковорода ГСК-90-0,47-70 вся нерж. (цельнотянутая чаша) (площ-0,47 м2, 70 л, опрокид, 900 серия) 840х1045х940 мм)</t>
  </si>
  <si>
    <t>Пароконвектоматы бойлерные серии ПМ и ПМ2</t>
  </si>
  <si>
    <t>Аксессуары для линий раздачи</t>
  </si>
  <si>
    <t>Противень алюминиевый 600х400 мм КЭП-4П.8926.00.00.003, гладкий, для конвекционных печей КЭП</t>
  </si>
  <si>
    <t xml:space="preserve">Противень 530х470х30 нерж. (ЭП4-4-01.00.003-06) для плит ЭП, шкафов ШЖЭ  </t>
  </si>
  <si>
    <t>Противень 530х470х30 эмалир. (ЭП4-4-01.00.003-09-Э) для плит ЭП, шкафов ШЖЭ</t>
  </si>
  <si>
    <t>Решетка для кур-гриль РКГ-6 для ПКА, 550х326х147, 6 кур, нерж. сталь</t>
  </si>
  <si>
    <t>Решетка для кур-гриль РКГ-9 для ПКА, 550х326х147, 9 кур, нерж. сталь</t>
  </si>
  <si>
    <t>Гастроемкость GN 1/1-40 (без крышки и ручек) (530x325x40 мм, вся нерж)</t>
  </si>
  <si>
    <t>Гастроемкость GN 1/1-65 (без крышки и ручек) (530x325x65 мм, вся нерж)</t>
  </si>
  <si>
    <t>Гастроемкость GN 1/1-20 (без крышки и ручек) (530x325x20 мм, вся нерж)</t>
  </si>
  <si>
    <t>Гастроемкость GN 1/3-20 на ПКА 6-1/3 (325x176 мм)</t>
  </si>
  <si>
    <t>Гастроемкость стандартная GN 2/1-40 для плит ЭП и шкафов ШЖЭ с конвекцией (646x530 мм)</t>
  </si>
  <si>
    <t>Средство моющее для МПК Neodisher Alka 220 (12 кг)</t>
  </si>
  <si>
    <t>Аксессуары для пищеварочных котлов</t>
  </si>
  <si>
    <t>Взбивальная решетка (250 л) КРЕМ-250.ОМР.19605.00.00.025</t>
  </si>
  <si>
    <t>Взбивальная решетка (350 л) КРЕМ-350.ОМР.19570.00.00.025</t>
  </si>
  <si>
    <t>Взбивальная решетка (60 л) КРЕМ-60-ОМР.19592.00.00.025</t>
  </si>
  <si>
    <t>Комплект скребков силиконовых (160 л) КРЕМ.19635.20.00.000СБ</t>
  </si>
  <si>
    <t>Комплект скребков силиконовых (250 л) КРЕМ-250.ОМР.19605.20.00.000СБ</t>
  </si>
  <si>
    <t>Комплект скребков силиконовых (350 л) КРЕМ-350.ОМР.19570.20.00.000СБ</t>
  </si>
  <si>
    <t>Комплект скребков силиконовых (60 л) КРЕМ-60-ОМР.19592.20.00.000СБ</t>
  </si>
  <si>
    <t>Подставка выставочная (60 л)</t>
  </si>
  <si>
    <t>Полукрышка (60 л) КРЕМ-60-ОМР.19592.08.01.000СБ</t>
  </si>
  <si>
    <t>Крышка гастроемкости GN 1/3</t>
  </si>
  <si>
    <t>Крышка гастроемкости GN 1/2</t>
  </si>
  <si>
    <t>Крышка гастроемкости GN 1/4</t>
  </si>
  <si>
    <t>Щипцы кулинарные, нерж. сталь</t>
  </si>
  <si>
    <t>Гастроемкость GN 1/3-40 на ПКА 6-1/3 (325x176 мм)</t>
  </si>
  <si>
    <t>Решетка полиров. 530х470 мм</t>
  </si>
  <si>
    <t>Решетка нерж. 180х325 мм</t>
  </si>
  <si>
    <t>Решетка нерж. 530x325 мм GN 1/1 на пароковектомат</t>
  </si>
  <si>
    <t>Решетка нерж. 650х530 мм GN 2/1 ЭП-4.127.44.00.000СБ</t>
  </si>
  <si>
    <t>Гастроемкость GN 1/1-40 стандартная с перфорацией</t>
  </si>
  <si>
    <t>Средство моющее МПК Биоль ПМ-автомат арт. 057 (5 л)</t>
  </si>
  <si>
    <t>Зонты вытяжные для пароконвектоматов</t>
  </si>
  <si>
    <t>,</t>
  </si>
  <si>
    <t>Зонт вытяжной встраиваемый ЗВВ-600 для ПКА6-1/3П с верхней панелью управления (520х786х286 мм)</t>
  </si>
  <si>
    <t>Мясорубка электрическая промышленная МЭП-300Н, 300 кг/ч, полный унгер, 1,1 кВт, 400В, лоток с бортом 40 мм</t>
  </si>
  <si>
    <t xml:space="preserve">  Плиты индукционные (900 серия)</t>
  </si>
  <si>
    <t xml:space="preserve">  Плиты электрические (700 серия)</t>
  </si>
  <si>
    <t>Плита электрическая 2-х конфор. ЭП-2ЖШ, КЭТ-0,12, стандартная духовка, 550x897x860 мм, лицев. нерж.</t>
  </si>
  <si>
    <t>Плита электрическая 4-х конфор. ЭП-4П, КЭТ-0,12, без духовки, крашеная подставка, 1050x850x860 мм</t>
  </si>
  <si>
    <t>Плита электрическая 2-х конфор. ЭПК-27Н, КЭТ-0,09, настольная, 400x700x470 мм</t>
  </si>
  <si>
    <t>Плита электрическая 4-х конфор. ЭПК-47Н, КЭТ-0,09, настольная, 800x700x470 мм</t>
  </si>
  <si>
    <t>Плита электрическая 6-ти конфор. ЭПК-67П, КЭТ-0,09, без духовки, крашеная подставка, 1111x750x860 мм, лицев. нерж.</t>
  </si>
  <si>
    <t>Расстоечная камера ШРТ-4ЭШ, 4 полки-решетки, стекл. дверь, част. нерж, на ножках, 1300x1083x615 мм</t>
  </si>
  <si>
    <t>Расстоечная камера ШРТ-6ЭШ, 6 полок-решеток, стекл. дверь, част. нерж, 1300x1083x650 мм</t>
  </si>
  <si>
    <t>Расстоечная камера ШРТ-4ЭШ, 4 полки-решетки, стекл. дверь, част. нерж, на ножках, с крышкой, 1300x1083x615 мм</t>
  </si>
  <si>
    <t>Расстоечная камера ШРТ-6ЭШ, 6 полок-решеток, стекл. дверь, част. нерж, с подставкой и крышкой, 1300x1083x650 мм</t>
  </si>
  <si>
    <t>Фритюрница электрическая ЭФК-40/2Н, настольная, две ванны по 7,8 кг (400x700x470 мм)</t>
  </si>
  <si>
    <t>Аппарат контактной обработки АКО-80Н, настольный, жарочная поверхность (800x700x470 мм)</t>
  </si>
  <si>
    <t>Фритюрница электрическая ЭФК-80/2Н, настольная, две ванны по 12 кг (800x700x470 мм)</t>
  </si>
  <si>
    <t>Фритюрница электрическая ЭФК-40/1Н, настольная, одна ванна 12 кг (400x700x470 мм)</t>
  </si>
  <si>
    <t>Рабочая поверхность РПК-40Н, настольная (400x700x470 мм)</t>
  </si>
  <si>
    <t>Аппарат контактной обработки АКО-40Н, настольный, жарочная поверхность (400x700x470 мм)</t>
  </si>
  <si>
    <t>Зонт вентиляционный ЗВЭ-900-4-О (2250x900x500 мм) (устанавливается над 900 серией)</t>
  </si>
  <si>
    <t>Подставка ПП-4 (1000х765х855) крашеная</t>
  </si>
  <si>
    <t>Стакан для столовых приборов МПК-700К.1102.00.11.000СБ</t>
  </si>
  <si>
    <t>Стол предмоечный СПМП-6-1 (560x671 мм) душ-стойка, мойка цельнотянутая 400х400х250</t>
  </si>
  <si>
    <t>Стол предмоечный СПМП-6-5 (1500x671 мм) душ-стойка, сбор отходов, мойка цельнотянутая 400х400х250</t>
  </si>
  <si>
    <t>Стол раздаточный СПМР-6-2 (700х600 мм) для чистой посуды, для туннельных машин МПТ</t>
  </si>
  <si>
    <t>Подставка ПФПМ-6-1 (600х600 мм) для фронтальной посудомоечной машины</t>
  </si>
  <si>
    <t>Стол предмоечный СПМФ-7-1 (1160х690 мм) душ-стойка, мойка цельнотянутая 400х400х250, для фронтальных машин МПК-500</t>
  </si>
  <si>
    <t>Стол предмоечный СПМП-7-4 (1300х700 мм) душ-стойка, мойка цельнотянутая 400х400х250, для туннельных машин МПТ</t>
  </si>
  <si>
    <t>Стол предмоечный СПМП-6-3 (1200x671 мм) душ-стойка, направляющие на 4 кассеты, мойка цельнотянутая 400х400х250</t>
  </si>
  <si>
    <t>Стол предмоечный СПМП-6-7 (1700x671 мм) душ-стойка, сбор отходов, направл. на 4 кассеты, мойка цельнотян. 400х400х250</t>
  </si>
  <si>
    <t>Газовая плита 2-х горелочная ПГК-27Н, настольная 700 серия, 400х700х470 мм, нерж.</t>
  </si>
  <si>
    <t>Газовая плита 4-х горелочная ПГК-47Н, настольная 700 серия, 800x700x470 мм, нерж.</t>
  </si>
  <si>
    <t>Газовая плита 4-х горелочная ПГК-49ЖШ, газовая духовка, 900 серия, 800x900x970 мм, нерж.</t>
  </si>
  <si>
    <t>Газовая плита 4-х горелочная ПГК-49П, на краш. подставке, без духовки ,900 серия, 800x900x970 мм</t>
  </si>
  <si>
    <t>Газовая плита 6-ти горелочная ПГК-69ЖШ, газовая духовка, 900 серия, 1200x900х970 мм, нерж.</t>
  </si>
  <si>
    <t>Газовая плита 6-ти горелочная ПГК-69П, на краш. подставке, без духовки, 900 серия, 1200x900х970 мм</t>
  </si>
  <si>
    <t>Плита электрическая 4-х конфор. ЭП-4ЖШ, КЭТ-0,12, стандартная духовка, 1050x897x860 мм, лицев. нерж.</t>
  </si>
  <si>
    <t>Плита электрическая 4-х конфор. ЭП-4ЖШ-Э, КЭТ-0,12, эмалированная духовка, 1050x897x860 мм, лицев. нерж.</t>
  </si>
  <si>
    <t>Плита электрическая 4-х конфор. ЭП-4ЖШ-01, КЭТ-0,12, нерж. духовка, 1050x897x860 мм, лицев. нерж.</t>
  </si>
  <si>
    <t>Плита электрическая 6-ти конфор. ЭП-6П, КЭТ-0,12, без духовки, крашеная подставка, 1475x897x860 мм, лицев. нерж.</t>
  </si>
  <si>
    <t>Плита электрическая 6-ти конфор. ЭП-6ЖШ, КЭТ-0,12, стандартная духовка, 1475x897x860 мм, лицев. нерж.</t>
  </si>
  <si>
    <t>Полка настенная ПН-1-3 (800x300 мм)</t>
  </si>
  <si>
    <t>Полка настенная ПН-2-3 (1000x300 мм)</t>
  </si>
  <si>
    <t>Полка настенная ПН-3-3 (1200x300 мм)</t>
  </si>
  <si>
    <t>Полка настенная ПН-4-3 (1400x300 мм)</t>
  </si>
  <si>
    <t>Полка настенная ПН-5-3 (1500x300 мм)</t>
  </si>
  <si>
    <t>Полка настенная ПН-6-3 (1600x300 мм)</t>
  </si>
  <si>
    <t>Полка настенная ПН-7-3 (1800x300 мм)</t>
  </si>
  <si>
    <t>Противень алюминиевый GN 2/1-15 для РПШ-16-21М.802453.00.00.003</t>
  </si>
  <si>
    <t>Шкаф жарочный ШЖЭ-3-01, нерж. духовка, подставка, 840x900x1500 мм, лицев. нерж.</t>
  </si>
  <si>
    <t>Шкаф жарочный ШЖЭ-3, стандартная духовка, 840x900x1500 мм, лицев. нерж.</t>
  </si>
  <si>
    <t>Шкаф жарочный ШЖЭ-1, стандартная духовка, подставка, 840x900x1080 мм, лицев. нерж.</t>
  </si>
  <si>
    <t>Шкаф жарочный ШЖЭ-2-01, нерж. духовка, подставка, 840х900x1510 мм, лицев. нерж.</t>
  </si>
  <si>
    <t>Шкаф жарочный ШЖЭ-2, стандартная духовка, подставка, 840х900x1510 мм, лицев. нерж.</t>
  </si>
  <si>
    <t>Шкаф жарочный ШЖЭ-1-К-2/1, нерж. духовка GN 2/1, конвекция, пароувлажнение, подставка, 840x930x1080 мм, вся нерж.</t>
  </si>
  <si>
    <t>Шкаф жарочный ШЖЭ-2-К-2/1, нерж. духовка GN 2/1, конвекция, пароувлажнение, подставка, 840x930x1510 мм, вся нерж.</t>
  </si>
  <si>
    <t>Шкаф жарочный ШЖЭ-3-К-2/1, нерж. духовка GN 2/1, конвекция, пароувлажнение, 840x930x1500 мм, вся нерж.</t>
  </si>
  <si>
    <t>Шкаф пекарский 2-х секц. ЭШ-2к, 1300x1083x1300 мм, лицев. нерж.</t>
  </si>
  <si>
    <t>Шкаф пекарский 3-х секц. ЭШ-3к, 1300x1083x1650 мм, лицев. нерж.</t>
  </si>
  <si>
    <t>Шкаф пекарский 4-х секц. ЭШ-4к, 1300x1083x1650 мм, лицев. нерж.</t>
  </si>
  <si>
    <t>Шкаф жарочный газовый ШЖГ-1, эмалированная духовка, краш. подставка, 840х935х1065 мм, лицев. нерж.</t>
  </si>
  <si>
    <t>Шкаф жарочный газовый ШЖГ-2, эмалированная духовка, краш. подставка, 840х935х1500 мм, лицев. нерж.</t>
  </si>
  <si>
    <t>Шкаф жарочный газовый ШЖГ-3, эмалированная духовка, 840х935х1500 мм, лицев. нерж.</t>
  </si>
  <si>
    <t>Шкаф жарочный ШЖЭ-1-Э, эмалированная духовка, подставка, 840x900x1080 мм, лицев. нерж.</t>
  </si>
  <si>
    <t>Шкаф жарочный ШЖЭ-2-Э, эмалированная духовка, подставка, 840х900x1510 мм, лицев. нерж.</t>
  </si>
  <si>
    <t>Шкаф жарочный ШЖЭ-3-Э, эмалированная духовка, 840x900x1500 мм, лицев. нерж.</t>
  </si>
  <si>
    <t>Шкаф холодильный ШХс-1,4-03 нерж. (1485х850х2050) t 0...+5°С, нижн.агрегат, авт.оттайка, мех.замок, ванна выпаривания конденсата</t>
  </si>
  <si>
    <t>Книга рецептов для ротационных пекарских шкафов РПШ</t>
  </si>
  <si>
    <t>Книга рецептов для ПКА серии ВМ2</t>
  </si>
  <si>
    <t>Книга рецептов для ПКА серии ПМ2</t>
  </si>
  <si>
    <t>Книга рецептов для мини-пароконвектоматов</t>
  </si>
  <si>
    <t>Книга рецептов для ПКА серии ПП2</t>
  </si>
  <si>
    <t>Котел пищеварочный опрокидывающийся КПЭМ-160-ОМ2 с миксером (160 л, 120°С, пар.рубашка, програм.управл, цельнотянутый сосуд)</t>
  </si>
  <si>
    <t>Котел пищеварочный опрокидывающийся КПЭМ-250-ОМ2 с миксером (250 л, 120°С, пар.рубашка, програм.управл, цельнотянутый сосуд)</t>
  </si>
  <si>
    <t>Котел пищеварочный опрокидывающийся КПЭМ-60-ОМ2 с миксером и сливным краном (60 л, 120°С, пар.рубашка, програм.управл, цельнотянутый)</t>
  </si>
  <si>
    <t>Котел пищеварочный опрокидывающийся КПЭМ-160-ОМ2 с миксером и сливным краном (160 л, 120°С, пар.рубашка, програм.управл, цельнотянутый)</t>
  </si>
  <si>
    <t>Котел пищеварочный опрокидывающийся КПЭМ-250-ОМ2 с миксером и сливным краном (250 л, 120°С, пар.рубашка, програм.управл, цельнотянутый)</t>
  </si>
  <si>
    <t>Котел пищеварочный опрокидывающийся КПЭМ-60-ОМП с миксером (TFT-экран, 60 л, пар. рубашка, програм.управл)</t>
  </si>
  <si>
    <t>Пароконвектоматы бойлерные морские серии ПМФ</t>
  </si>
  <si>
    <t>Пароконвектомат ПКА 6-1/2П верхняя панель управления (парогенератор, память на 99 программ приготовления, термощуп, регулировка влажности, 6хGN-1/2, вся нерж, без г/емкостей) черный дизайн, реверс, 400 В</t>
  </si>
  <si>
    <t>Пароконвектомат ПКА 6-1/1ВМ2 (инжекционный, память на 110 программ приготовления, 6хGN-1/1, вся нерж, без г/емкостей, 3-х-канальный щуп, регулировка влажности, 5 скоростей вращения вентилятора)</t>
  </si>
  <si>
    <t>Пароконвектомат ПКА 10-1/1ВМ2 (инжекционный, память на 110 программ приготовления, 10хGN-1/1, вся нерж, без г/емкостей, 3х-канальный щуп, регулировка влажности, 5 скоростей вращения вентилятора)</t>
  </si>
  <si>
    <t>Пароконвектомат ПКА 6-1/1ПМФ (морской, парогенератор, память на 110 программ приготовления, 6хGN-1/1, вся нерж, без г/емкостей, 3х-канальный щуп, регулировка влажности, 5 скоростей вращения вентилятора, фиксация двери, крепление к полу)</t>
  </si>
  <si>
    <t>Пароконвектомат ПКА 10-1/1ПМФ (морской, парогенератор, память на 110 программ приготовления, 10хGN-1/1, вся нерж, без г/емкостей, 3х-канальный щуп, регулировка влажности, 5 скоростей вращения вентилятора, фиксация двери, крепление к полу)</t>
  </si>
  <si>
    <t>Шкаф расстоечный тепловой ШРТ 10-1/1М (10 уровней GN-1/1, стекл. дверь, вся нерж, 840x768x1044)</t>
  </si>
  <si>
    <t>Подставка под пароконвектомат ПК-6-13 (6 уровней GN-1/1, вся нерж) для мини-пароконвектоматов ПКА-6-1/3П</t>
  </si>
  <si>
    <t>Подставка под пароконвектомат ПК-6М (6 уровней GN-1/1, вся нерж.)</t>
  </si>
  <si>
    <t>Подставка под пароконвектомат ПК-10М (10 уровней GN-1/1, вся нерж.)</t>
  </si>
  <si>
    <t>Подставка под пароконвектомат ПК-6МС (6 уровней GN-1/1, вся нерж.) сварная</t>
  </si>
  <si>
    <t>Подставка под пароконвектомат ПК-10МС (10 уровней GN-1/1, вся нерж.) сварная</t>
  </si>
  <si>
    <t>Конвекционная печь КПП-4-1/2Э (4 уровня GN-1/2, камера-эмаль, эл/механика, без противней) корпус эмалир.</t>
  </si>
  <si>
    <t>Конвекционная печь КПП-4-1/2П (4 уровня GN-1/2, камера-нерж, программируемая, без противней) вся нерж.</t>
  </si>
  <si>
    <t>Шкаф расстоечный ШРТ-4-02  (4 уровня GN-1/2, под конвекц.печи КПП-1/2, камера-нерж, без противней)</t>
  </si>
  <si>
    <t>Шкаф расстоечный ШРТ-8-02Э (8 уровней GN-1/2, под конвекц.печи КПП-1/2, камера-эмаль, без противней) корпус эмалир.</t>
  </si>
  <si>
    <t>Шкаф расстоечный ШРТ-8-02 (8 уровней GN-1/2, под конвекц.печи КПП-1/2, камера-нерж, без противней)</t>
  </si>
  <si>
    <t>Котел пищеварочный опрокидывающийся КПЭМ-160-О без миксера (160 л, 120°С, пар.рубашка, програм.управление)</t>
  </si>
  <si>
    <t>Котел пищеварочный опрокидывающийся КПЭМ-350-О без миксера (350 л, 120°С, пар.рубашка, програм.управление)</t>
  </si>
  <si>
    <t>Котел пищеварочный опрокидывающийся КПЭМ-60-ОМ2 с миксером (60 л, 120°С, пар.рубашка, програм.управл, цельнотянутый)</t>
  </si>
  <si>
    <t>Котел пищеварочный опрокидывающийся КПЭМ-350-ОМ2 с миксером (350 л, 120°С, пар.рубашка, програм.управл)</t>
  </si>
  <si>
    <t>Котел пищеварочный опрокидывающийся КПЭМ-350-ОМ2 с миксером и сливным краном (350 л, 120°С, пар.рубашка, програм.управл)</t>
  </si>
  <si>
    <t>Газовый мармит кухонный ГМК-40Н нерж. (401х827х474 мм), 2 гастроёмкости GN-1/2, настольная 700 серия</t>
  </si>
  <si>
    <t>Электромармит ЭМК-40Н, настольный, с г/ёмк GN-1/2 - 2 шт. (400x700x470 мм)</t>
  </si>
  <si>
    <t>Электроварка ЭВК-40/1Н, настольная, с перфорир. г/ёмк GN-1/2 - 2 шт. (400x700x470 мм)</t>
  </si>
  <si>
    <t>Электромармит ЭМК-80/2Н, настольный, с г/ёмк GN-1/2 - 4 шт. (800x700x470 мм)</t>
  </si>
  <si>
    <t xml:space="preserve">Электроварка ЭВК-80/2Н, настольная, с перфорир. г/ёмк GN-1/2 - 4 шт. (800x700x470 мм) </t>
  </si>
  <si>
    <t>Электромармит ЭМК-90П с г/ёмк GN-1/2  - 2 шт, г/ёмк GN1/1 - 1 шт (800х900х950 мм) вся нерж. на подставке</t>
  </si>
  <si>
    <t>Электроварка кухонная двойная ЭВК-90/2П с перфорир. г/ёмк GN-1/2 (800х900х950 мм) вся нерж. на подставке</t>
  </si>
  <si>
    <t>Витрина нейтральная настольная ВНН-70, 1120х730х870 мм</t>
  </si>
  <si>
    <t>Витрина тепловая настольная ВТН-70, GN-1/1 - 3 шт., GN-1/3 - 5 шт., 1120х730х870 мм</t>
  </si>
  <si>
    <t>Салат-бар ПВВ(Н)-140СМ-01 (8хGN-1/1, 1500 мм, вся нерж)</t>
  </si>
  <si>
    <t>Салат-бар ПВВ(Н)-140СМ-02 (12хGN-1/1, 2120 мм, вся нерж)</t>
  </si>
  <si>
    <t>Мармит 1-х блюд ПМЭС-70Т (2 конфорки, 3 полки, подсветка, 1120 мм)</t>
  </si>
  <si>
    <t>Мармит 1-х блюд ПМЭС-70Т-01 (3 конфорки, 3 полки,  подсветка, 1500 мм)</t>
  </si>
  <si>
    <t>Шкаф-купе нейтр. ШКН-6-3РН нерж. (1200х560х1800 мм)</t>
  </si>
  <si>
    <t>Шкаф-купе нейтр. ШКН-6-5РН нерж. (1500х560х1800 мм)</t>
  </si>
  <si>
    <t>Тележка грузовая ТГ-6-1 (1000х600 мм), вся нерж.</t>
  </si>
  <si>
    <t>Тележка грузовая ТГ-7-2 (1200х700 мм), вся нерж.</t>
  </si>
  <si>
    <t>Тележка грузовая ТГ-8-3 (1500х800 мм), вся нерж.</t>
  </si>
  <si>
    <t>Плита индукционная 2-х конфорочная КИП-2П-01, полностью из нержавеющей стали, 450х900х940 мм, 3,5 кВт, 230 В, режим BOOST, стеклокерамика 6 мм, SCHOTT AG, индукционный модуль E.G.O.</t>
  </si>
  <si>
    <t>Плита индукционная 2-х конфорочная КИП-2П, крашеная подставка, 450х900х940 мм, 3,5 кВт, 230 В, режим BOOST, стеклокерамика 6 мм, индукционный модуль E.G.O.</t>
  </si>
  <si>
    <t>Пароконвектомат ПКА 6-1/1ПМ (парогенератор, память на 110 программ приготовления, 6хGN-1/1, вся нерж, без г/емкостей, 3х-канальный щуп, регулировка влажности, 5 скоростей вращения вентилятора)</t>
  </si>
  <si>
    <t>Пароконвектомат ПКА 10-1/1ПМ2 (парогенератор, память на 110 программ приготовления, 10хGN-1/1, вся нерж, без г/емкостей, 3х-канальный щуп, регулировка влажности, 5 скоростей вращения вентилятора)</t>
  </si>
  <si>
    <t>Пароконвектомат ПКА 10-1/1ПМ-01 (парогенератор, 10хGN-1/1, 6 программ автоматической мойки, память на 110 программ приготовления, вся нерж, без г/емкостей, 3х-канальный щуп, регулировка влажности, 5 скоростей вращения вентилятора)</t>
  </si>
  <si>
    <t>Пароконвектомат ПКА 10-1/1ПП2 (парогенератор, 120 установленных + память на 360 дополнит-ных программ приготовления, 10хGN-1/1, автоматическая мойка, вся нерж, без г/емкостей, 3х-канальный щуп, ЖК экран, сенсорное управление, USB-порт)</t>
  </si>
  <si>
    <t>Пароконвектомат ПКА 6-1/1ПП2 (парогенератор, 120 установленных + память на 360 дополнит-ных программ приготовления, 6хGN-1/1, автоматическая мойка, вся нерж, без г/емкостей, 3х-канальный щуп, ЖК экран, сенсорное управление, USB-порт)</t>
  </si>
  <si>
    <t>Пароконвектомат ПКА 20-1/1ПП2 (парогенератор, 120 установленных + память на 360 дополнит-ных программ приготовления, 20хGN-1/1, автоматическая мойка, вся нерж, без г/емкостей, 3х-канальный щуп, ЖК экран, сенсорное управление, USB-порт)</t>
  </si>
  <si>
    <t>Шкаф расстоечный тепловой ШРТ-16, для тележки ТШГ-16-2/1 на 16 уровней GN 2/1 или универсальной тележки ТШГ-16-01 на 16 уровней GN 2/1 или противней 600х400 мм, черный дизайн, два стекла</t>
  </si>
  <si>
    <t>Машина картофелеочистительная кухонная МКК-150, 150 кг/ч, 10 кг, обработка 2 мин, 0,55 кВт, 400В</t>
  </si>
  <si>
    <t>Машина картофелеочистительная кухонная МКК-300, 300 кг/ч, 17 кг, обработка 2 мин, 0,75 кВт, 400В</t>
  </si>
  <si>
    <t>Машина картофелеочистительная кухонная МКК-150-01, подставка, мезгосборник, 150 кг/ч, 10 кг, обработка 2 мин, 0,55 кВт, 400В</t>
  </si>
  <si>
    <t>Машина картофелеочистительная кухонная МКК-300-01, подставка, мезгосборник, 300 кг/ч, 17 кг, обработка 2 мин, 0,75 кВт, 400В</t>
  </si>
  <si>
    <t>Машина картофелеочистительная кухонная МКК-500-01, подставка, мезгосборник, 500 кг/ч, 276 кг, обработка 2 мин, 1,1 кВт, 400В</t>
  </si>
  <si>
    <t xml:space="preserve">  Плиты электрические (900 серия)</t>
  </si>
  <si>
    <t>Ротационные пекарские шкафы</t>
  </si>
  <si>
    <t>Корзина для стаканов 400х400х150 мм с углами для МПК-400Ф</t>
  </si>
  <si>
    <t>Вставка для 12 блюдец для МПК-400Ф</t>
  </si>
  <si>
    <t>Держатель бокалов к корзине для стаканов для МПК-400Ф</t>
  </si>
  <si>
    <t>Средство ополаскивающее МПК Биолайт ОП-95ПМ арт. 095 (5 л)</t>
  </si>
  <si>
    <t>Шкафы расстоечные и подставки под конвекционные печи</t>
  </si>
  <si>
    <t>Прилавок для столовых приборов ПСПХ-70Т с хлебницей (630 мм) кашир.</t>
  </si>
  <si>
    <t xml:space="preserve">Прилавок холодильный ПВВ(Н)-70Т-НШ охлаждаемая ванна (открытый,1120 мм) кашир. </t>
  </si>
  <si>
    <t>Мармит 1-х блюд ПМЭС-70Т (2 конфорки, 3 полки, подсветка, 1120 мм) кашир.</t>
  </si>
  <si>
    <t>Мармит 2-х блюд ЭМК-70Т паровой (3 полки, подсветка, с гастроемкостями,1120 мм) кашир.</t>
  </si>
  <si>
    <t>Прилавок для горячих напитков ПГН-70Т (нейтральный стол, 3 полки, 1120 мм) кашир.</t>
  </si>
  <si>
    <t>Кассовая кабина КК-70Т (1120 мм) универсальная кашир.</t>
  </si>
  <si>
    <t>Прилавок ПТЭ-70Т-80 для подогрева тарелок (80 тарелок, 2х240 мм, 630 мм) кашир.</t>
  </si>
  <si>
    <t>Модуль нейтральный МН-70Т вся нерж. (630 мм) кашир.</t>
  </si>
  <si>
    <t>Прилавок для горячих напитков ПГН-70Т-01 (нейтральный стол, 3 полки, 1500 мм) кашир.</t>
  </si>
  <si>
    <t>Прилавок-витрина тепловой ПВТ-70Т (закрытая витрина, 1120 мм) кашир.</t>
  </si>
  <si>
    <t>Мармит 1-х блюд ПМЭС-70Т-01 (3 конфорки, 3 полки,  подсветка, 1500 мм) кашир.</t>
  </si>
  <si>
    <t>Мармит 2-х блюд ЭМК-70Т-01 паровой (3 полки,  подсветка,с гастроемкостями, 1500 мм) кашир.</t>
  </si>
  <si>
    <t>Прилавок холодильный ПВВ(Н)-70Т-01-НШ (открытый, 3 полки, подсветка,охлажд. ванна h-85 мм,1500 мм) кашир.</t>
  </si>
  <si>
    <t>Прилавок-витрина холодильный ПВВ(Н)-70Т-С-НШ с гастроёмкостями (саладэт закрыт.,1120 мм) кашир.</t>
  </si>
  <si>
    <t>Прилавок-витрина холодильный ПВВ(Н)-70Т-С-01-НШ с гастроёмкостями (саладэт закрыт.,1500 мм) кашир.</t>
  </si>
  <si>
    <t>Модуль поворотный МП-90Т (внешн. 90 градус) кашир.</t>
  </si>
  <si>
    <t>Модуль поворотный МП-90Т-01 (внутрен. 90 градус) кашир.</t>
  </si>
  <si>
    <t>Модуль поворотный МП-45Т (внешн. 45 градус) кашир.</t>
  </si>
  <si>
    <t>Модуль поворотный МП-45Т-01 (внутрен. 45 градус) кашир.</t>
  </si>
  <si>
    <t>СПРО-6-1 (800x600x850мм)</t>
  </si>
  <si>
    <t>полка СПРО-6-1 (800x563мм)</t>
  </si>
  <si>
    <t>полка СПРО-7-1 (800x663 мм)</t>
  </si>
  <si>
    <t>Линия раздачи "ПРЕМЬЕР" (вся нерж.)</t>
  </si>
  <si>
    <t>Линия самообслуживания передвижная (вся нерж.)</t>
  </si>
  <si>
    <t>Линия раздачи "ПАТША" (вся нерж.)</t>
  </si>
  <si>
    <t>Линия раздачи "АСТА" (вся нерж.)</t>
  </si>
  <si>
    <t>Мини-линия раздачи (вся нерж.)</t>
  </si>
  <si>
    <t>Салат-бары (вся нерж.)</t>
  </si>
  <si>
    <t>Витрины настольные (700 серии, вся нерж.)</t>
  </si>
  <si>
    <t>Зонты вентиляционные (вся нерж.)</t>
  </si>
  <si>
    <t>Электрическая тепловая линия (900 серия, вся нерж.)</t>
  </si>
  <si>
    <t>Электрическая тепловая линия (700 серия, вся нерж.) настольная</t>
  </si>
  <si>
    <t xml:space="preserve"> Электрическая тепловая линия (700 серия, вся нерж.) настольная</t>
  </si>
  <si>
    <t xml:space="preserve"> Газовая тепловая линия (700 серия, вся нерж.) настольная</t>
  </si>
  <si>
    <t>Котлы пищеварочные стационарные (вся нерж.)</t>
  </si>
  <si>
    <t>Котлы пищеварочные опрокидываемые (вся нерж.)</t>
  </si>
  <si>
    <t>Котлы пищеварочные опрокидываемые с миксером серии ОМ2 и ОМП (вся нерж.)</t>
  </si>
  <si>
    <t>Котлы пищеварочные с работой от внешнего парогенератора (вся нерж.)</t>
  </si>
  <si>
    <t>Комплекты пароварочные для котлов пищеварочных (вся нерж.)</t>
  </si>
  <si>
    <t>Фронтальные посудомоечные машины (вся нерж.)</t>
  </si>
  <si>
    <t>Купольные посудомоечные машины (вся нерж.)</t>
  </si>
  <si>
    <t>Котломоечные машины (вся нерж.)</t>
  </si>
  <si>
    <t>Туннельные посудомоечные машины (вся нерж.)</t>
  </si>
  <si>
    <t>Газовая тепловая линия (900 серия, вся нерж.)</t>
  </si>
  <si>
    <t>Столы для посудомоечных машин (вся нерж.)</t>
  </si>
  <si>
    <t xml:space="preserve">  Плиты индукционные (700 серия)</t>
  </si>
  <si>
    <t>Противень алюминиевый 800х600 мм ТШГ18.01.006</t>
  </si>
  <si>
    <t>Шкафы жарочные электрические (900 серия) и электропекарные подовые</t>
  </si>
  <si>
    <t>Тестомес спиральный ТМС-100НН-2П, 2 скорости, таймер, несъемная дежа 100 л, неподъемная траверса, программируемая панель управления, 325 кг/ч, 750х1075х(1250)1280 мм, 3,1/4,5 кВт, 400В, ременной привод, на колесах</t>
  </si>
  <si>
    <t>Тестомес спиральный ТМС-120НН-2П, 2 скорости, таймер, несъемная дежа 120 л, неподъемная траверса, программируемая панель управления, 400 кг/ч, 750х1075х(1305)1335 мм, 3,1/4,5 кВт, 400В, ременной привод, на колесах</t>
  </si>
  <si>
    <t>Газовая сковорода ГСК-90-0,67-120 вся нерж. (цельнотянутая чаша) (площ-0,67 м2, 120 л, опрокид, 900 серия) 1202х1050х940 мм</t>
  </si>
  <si>
    <t>Ванны моечные цельнотянутые (вварные), разборные, с полкой,         вся нерж. (700 серия), глубина мойки-300 мм</t>
  </si>
  <si>
    <t>Ванны моечные цельнотянутые (вварные), разборные, с полкой,         вся нерж. (600 серия) глубина мойки-300 мм</t>
  </si>
  <si>
    <t>Зонт вытяжной встраиваемый ЗВВ-800 для ПКА6-1/1, ПКА-10-1/1 всех моделей (843х1058х286 мм)</t>
  </si>
  <si>
    <t>Cковорода электр. ЭСК-90-0,67-120 вся нерж. (цельнотянутая чаша) (площ-0,67 м2, 120 л, опрокид, 900 серия) 1202х1045х940 мм</t>
  </si>
  <si>
    <t>Печь электрическая для пиццы ПЭП-6 без крыши, для установки под ПЭП-6-01 (модульная, камера 1050х780х180 мм) краш.</t>
  </si>
  <si>
    <t>Подставка ПП-6 (1300х980х647) крашеная, для установки под ПЭП-6-01 / ПЭП-6 + ПЭП-6-01 / 2хПЭП-6 + 1хПЭП-6-01 (до 3-х уровней)</t>
  </si>
  <si>
    <t>Подставка ПП-6-01 (1300х980х344) крашеная, для установки 3хПЭП-6 + 1хПЭП-6-01 (4 уровня)</t>
  </si>
  <si>
    <t>Льдогенераторы</t>
  </si>
  <si>
    <t>В стоимость мармитов 2-х блюд ПМЭС-70КМ-80, ЭМК-70КМ-01, ЭМК-70М-01, ЭМК-70Т-01, ЭМПК-70ПМ-01 включен комплект из 7-ми гастроемкостей с крышками.</t>
  </si>
  <si>
    <t>ПЕКАРСКОЕ ОБОРУДОВАНИЕ</t>
  </si>
  <si>
    <t>ЭЛЕКТРОМЕХАНИЧЕСКОЕ ОБОРУДОВАНИЕ</t>
  </si>
  <si>
    <t>ЭЛЕКТРИЧЕСКОЕ И ГАЗОВОЕ ОБОРУДОВАНИЕ</t>
  </si>
  <si>
    <t>700 И 900 СЕРИИ</t>
  </si>
  <si>
    <t>Столы холодильные низкотемпературные</t>
  </si>
  <si>
    <t>НЕЙТРАЛЬНОЕ ОБОРУДОВАНИЕ</t>
  </si>
  <si>
    <t>ВСПОМОГАТЕЛЬНОЕ ОБОРУДОВАНИЕ</t>
  </si>
  <si>
    <t>Все столы, стеллажи и ванны имеют регулируемые по высоте ножки с резиновыми вставками, предотвращающими скольжение и повреждение пола</t>
  </si>
  <si>
    <t>АКСЕССУАРЫ</t>
  </si>
  <si>
    <t>СТОЛЫ, СТЕЛЛАЖИ, ВАННЫ</t>
  </si>
  <si>
    <t>ПОСУДОМОЕЧНЫЕ МАШИНЫ</t>
  </si>
  <si>
    <t>КОТЛЫ ПИЩЕВАРОЧНЫЕ И КИПЯТИЛЬНИКИ</t>
  </si>
  <si>
    <t>Тестомес спиральный ТМС-60НН-2П, 2 скорости, таймер, несъемная дежа 60 л, неподъемная траверса, программиру-емая панель управления, 300 кг/ч, 680х930х(1230)1260 мм, 2,3/3,7 кВт, 400В, ременно-цепной привод, на колесах</t>
  </si>
  <si>
    <r>
      <t xml:space="preserve">Котел пищеварочный опрокидывающийся КПЭМ-250-О без миксера (250 л, 120°С, пар.рубашка, програм.управление, </t>
    </r>
    <r>
      <rPr>
        <b/>
        <sz val="11"/>
        <color indexed="8"/>
        <rFont val="Arial Cyr"/>
        <family val="0"/>
      </rPr>
      <t>цельнотянутый</t>
    </r>
    <r>
      <rPr>
        <sz val="11"/>
        <color indexed="8"/>
        <rFont val="Arial Cyr"/>
        <family val="0"/>
      </rPr>
      <t>)</t>
    </r>
  </si>
  <si>
    <r>
      <t xml:space="preserve">Котел пищеварочный паровой КПЭМ-160П (160 л, сливной кран, пар.рубашка, цельнотянутый) </t>
    </r>
    <r>
      <rPr>
        <b/>
        <sz val="11"/>
        <color indexed="10"/>
        <rFont val="Arial Cyr"/>
        <family val="0"/>
      </rPr>
      <t>работа от внешнего парогенератора</t>
    </r>
  </si>
  <si>
    <r>
      <t>Котел пищеварочный паровой КПЭМ-250П (250 л, сливной кран, пар. рубашка)</t>
    </r>
    <r>
      <rPr>
        <sz val="11"/>
        <color indexed="10"/>
        <rFont val="Arial Cyr"/>
        <family val="0"/>
      </rPr>
      <t xml:space="preserve"> </t>
    </r>
    <r>
      <rPr>
        <b/>
        <sz val="11"/>
        <color indexed="10"/>
        <rFont val="Arial Cyr"/>
        <family val="0"/>
      </rPr>
      <t>работа от внешнего парогенератора</t>
    </r>
  </si>
  <si>
    <r>
      <t xml:space="preserve">Котел пищеварочный паровой КПЭМ-400П (400 л, сливной кран, пар. рубашка) </t>
    </r>
    <r>
      <rPr>
        <b/>
        <sz val="11"/>
        <color indexed="10"/>
        <rFont val="Arial Cyr"/>
        <family val="0"/>
      </rPr>
      <t>работа от внешнего парогенератора</t>
    </r>
  </si>
  <si>
    <r>
      <t xml:space="preserve">Плита электрическая 4-х конфор. ЭПК-47ЖШ, КЭТ-0,09, стандартная духовка, 800x800x860 мм, </t>
    </r>
    <r>
      <rPr>
        <sz val="11"/>
        <rFont val="Arial Cyr"/>
        <family val="0"/>
      </rPr>
      <t>лицев. нерж.</t>
    </r>
  </si>
  <si>
    <r>
      <t xml:space="preserve">Плита электрическая 4-х конфор. ЭПК-47ЖШ, КЭТ-0,09, 800х800х840 мм, </t>
    </r>
    <r>
      <rPr>
        <b/>
        <sz val="11"/>
        <rFont val="Arial Cyr"/>
        <family val="0"/>
      </rPr>
      <t>вся нерж.</t>
    </r>
  </si>
  <si>
    <r>
      <t xml:space="preserve">Плита электрическая 4-х конфор. ЭПК-48П, КЭТ-0,09, без духовки, на подставке, 840x850x860 мм, </t>
    </r>
    <r>
      <rPr>
        <b/>
        <sz val="11"/>
        <rFont val="Arial Cyr"/>
        <family val="0"/>
      </rPr>
      <t>вся нерж.</t>
    </r>
  </si>
  <si>
    <r>
      <t>Плита электрическая 4-х конфор.ЭПК-48ЖШ-К-2/1, КЭТ-0,09, духовка GN 2/1, конвекция, пароувлажнение,</t>
    </r>
    <r>
      <rPr>
        <b/>
        <sz val="11"/>
        <rFont val="Arial Cyr"/>
        <family val="0"/>
      </rPr>
      <t xml:space="preserve"> вся нерж.</t>
    </r>
  </si>
  <si>
    <r>
      <t xml:space="preserve">Плита электрическая 6-ти конфор. ЭП-6ЖШ-Э, </t>
    </r>
    <r>
      <rPr>
        <sz val="11"/>
        <rFont val="Arial Cyr"/>
        <family val="0"/>
      </rPr>
      <t>КЭТ-0,12,</t>
    </r>
    <r>
      <rPr>
        <sz val="11"/>
        <rFont val="Arial Cyr"/>
        <family val="2"/>
      </rPr>
      <t xml:space="preserve"> эмалированная духовка, 1475x897x860 мм, лицев. нерж.</t>
    </r>
  </si>
  <si>
    <r>
      <t xml:space="preserve">Плита электрическая 6-ти конфор. ЭП-6ЖШ-01, </t>
    </r>
    <r>
      <rPr>
        <sz val="11"/>
        <rFont val="Arial Cyr"/>
        <family val="0"/>
      </rPr>
      <t>КЭТ-0,12,</t>
    </r>
    <r>
      <rPr>
        <sz val="11"/>
        <rFont val="Arial Cyr"/>
        <family val="2"/>
      </rPr>
      <t xml:space="preserve"> нерж. духовка, 1475x897x860 мм, лицев. нерж.</t>
    </r>
  </si>
  <si>
    <r>
      <t>Плита электрическая 6-ти конфор. ЭП-6ЖШ-К-2/1, КЭТ-0,12, духовка GN 2/1, конвекция, пароувлажнение,</t>
    </r>
    <r>
      <rPr>
        <b/>
        <sz val="11"/>
        <rFont val="Arial Cyr"/>
        <family val="0"/>
      </rPr>
      <t xml:space="preserve"> вся нерж.</t>
    </r>
  </si>
  <si>
    <r>
      <t xml:space="preserve">Сковорода электр. ЭСК-80-0,27-40, </t>
    </r>
    <r>
      <rPr>
        <b/>
        <sz val="11"/>
        <rFont val="Arial"/>
        <family val="2"/>
      </rPr>
      <t>напольная</t>
    </r>
    <r>
      <rPr>
        <sz val="11"/>
        <rFont val="Arial"/>
        <family val="2"/>
      </rPr>
      <t>, вся нерж. (цельнотянутая чаша, площадь 0,27 м2, 40 л, опрокид, 700 серия) 800x800x950 мм)</t>
    </r>
  </si>
  <si>
    <r>
      <t xml:space="preserve">Газовая сковорода ГСК-80-0,27-40, </t>
    </r>
    <r>
      <rPr>
        <b/>
        <sz val="11"/>
        <rFont val="Arial Cyr"/>
        <family val="0"/>
      </rPr>
      <t>напольная</t>
    </r>
    <r>
      <rPr>
        <sz val="11"/>
        <rFont val="Arial Cyr"/>
        <family val="0"/>
      </rPr>
      <t>, вся нерж. (цельнотянутая чаша) (площадь 0,27 м2, 40 л, опрокид, 700 серия, 800x875x950 мм)</t>
    </r>
  </si>
  <si>
    <r>
      <t>Средство ополаскивающее МПК/ПКА</t>
    </r>
    <r>
      <rPr>
        <b/>
        <sz val="11"/>
        <color indexed="8"/>
        <rFont val="Arial Cyr"/>
        <family val="0"/>
      </rPr>
      <t xml:space="preserve"> </t>
    </r>
    <r>
      <rPr>
        <sz val="11"/>
        <color indexed="8"/>
        <rFont val="Arial Cyr"/>
        <family val="0"/>
      </rPr>
      <t>Neodisher TS (10 л)</t>
    </r>
  </si>
  <si>
    <t>Прилавок  холодильный ПВВ(Н)-70КМ-НШ (открытый, с нейтр. шкафом, одна полка, подсветка,охл. стол, 1120 мм) кашир.</t>
  </si>
  <si>
    <t>Прилавок для столовых приборов ПСП-70КМ (630 мм, стаканы) кашир.</t>
  </si>
  <si>
    <t>Мармит 1-х блюд ПМЭС-70КМ  (2 конфорки, одна полка, подсветка 1120 мм) кашир</t>
  </si>
  <si>
    <t>Мармит 2-х блюд ПМЭС-70КМ-60 (две полки, подсветка, с гастроемкостями, 1120 мм) кашир</t>
  </si>
  <si>
    <t>Прилавок для горячих напитков ПГН-70КМ-02 нейтральный стол (без полок, 1120 мм) кашир</t>
  </si>
  <si>
    <t>Кассовая кабина КК-70КМ  (1120 мм) универсальная кашир</t>
  </si>
  <si>
    <t>Прилавок ПТЭ-70КМ-80 для подогрева тарелок (80 тарелок, 2х240, 630 мм, нерж.) кашир</t>
  </si>
  <si>
    <t>Модуль нейтральный МН-70КМ нейтральный стол (630 мм) кашир</t>
  </si>
  <si>
    <t>Прилавок для горячих напитков ПГН-70КМ-03 нейтральный стол (без полок, 1500 мм) кашир</t>
  </si>
  <si>
    <t>Прилавок для горячих напитков ПГН-70КМ нейтральный стол (две полки, 1120 мм) кашир</t>
  </si>
  <si>
    <t>Прилавок для горячих напитков ПГН-70КМ-01 нейтральный стол (две полки, 1500 мм) кашир</t>
  </si>
  <si>
    <t>Прилавок-витрина тепловой ПВТ-70КМ (закрытая витрина, 1120 мм) кашир</t>
  </si>
  <si>
    <t>Прилавок тепловой ПВТ-70КМ-02 (тепловой шкаф, тепловентилятор,без полок, 1500 мм) кашир</t>
  </si>
  <si>
    <t>Мармит 1-х блюд ПМЭС-70КМ-01 (3 конфорки, одна полка, подсветка, 1500 мм) кашир</t>
  </si>
  <si>
    <t>Мармит 2-х блюд ЭМК-70КМ паровой (две полки, подсветка, с гастроемкостями, 1120 мм) кашир</t>
  </si>
  <si>
    <t>Мармит 2-х блюд ЭМК-70КМ-01 паровой (две полки, подсветка, с гастроемкостями, 1500 мм) кашир</t>
  </si>
  <si>
    <t>Мармит 1-х и 2-х блюд ЭМК-70КМУ универс. паровой (две полки, подсвет, одна конф., с г/ёмкостями, 1500 мм) кашир</t>
  </si>
  <si>
    <t>Мармит 2-х блюд ПМЭС-70КМ-80 (две полки,  подсветка, с гастроемкостями,1500 мм) кашир</t>
  </si>
  <si>
    <t>Прилавок холодильный ПВВ(Н)-70КМ-01-НШ (открытый,полка,подсветка, охлаждаемый стол 1500 мм) кашир</t>
  </si>
  <si>
    <t>Прилавок холодильный ПВВ(Н)-70КМ-02-НШ вся нерж. с ванной, нейтральный шкаф (1120 мм) кашир</t>
  </si>
  <si>
    <t>Прилавок холодильный ПВВ(Н)-70КМ-03-НШ вся нерж. с ванной, нейтральный шкаф (1500 мм) кашир</t>
  </si>
  <si>
    <t>Прилавок-витрина холодильный ПВВ(Н)-70КМ-С-НШ вся нерж. плоский стол (1120 мм) кашир</t>
  </si>
  <si>
    <t>Прилавок-витрина холодильный ПВВ(Н)-70КМ-С-01-НШ вся нерж. плоский стол (1500 мм) кашир</t>
  </si>
  <si>
    <t>Прилавок-витрина холодильный ПВВ(Н)-70КМ-С-02-НШ вся нерж. с гастроемкостями (1120 мм) кашир</t>
  </si>
  <si>
    <t>Прилавок-витрина холодильный ПВВ(Н)-70КМ-С-03-НШ вся нерж. с гастроемкостями (1500 мм) кашир</t>
  </si>
  <si>
    <t>Прилавок-витрина холодильный ПВВ(Н)-70КМ-С-01-ОК с охлаждаемой камерой (саладэт закрыт.,1500 мм) кашир</t>
  </si>
  <si>
    <t>Модуль поворотный МП-90КМ (внешн. 90 градус) кашир</t>
  </si>
  <si>
    <t>Модуль поворотный МП-90КМ-01 (внутрен. 90 градус) без направляющей, кашир.</t>
  </si>
  <si>
    <t>Модуль поворотный МП-45КМ (внешн. 45 градус) кашир</t>
  </si>
  <si>
    <t>Модуль поворотный МП-45КМ-01 (внутрен. 45 градус) без направляющей, кашир</t>
  </si>
  <si>
    <t>Ротационный пекарский шкаф РПШ-18-8-6МР, разборная конструкция, увеличенное стекло двери, регулировка скорости вращения вентиляторов, 110 программ (до 4-ех этапов в каждой), прошивка через USB-порт, в комплекте тележка-шпилька ТШГ-18 на 18 уровней 800х600 мм</t>
  </si>
  <si>
    <t>Ротационный пекарский шкаф РПШ-16-2/1М, увеличенное стекло двери, регулировка скорости вращения вентиляторов, 110 программ (до 4-ех этапов в каждой), прошивка через USB-порт, в комплекте тележка-шпилька ТШГ-16-2/1</t>
  </si>
  <si>
    <t>Ротационный пекарский шкаф РПШ-16-2/1М, увеличенное стекло двери, регулировка скорости вращения вентиляторов, 110 программ (до 4-ех этапов в каждой), прошивка через USB-порт, в комплекте с универсальная тележка-шпилька ТШГ-16-01</t>
  </si>
  <si>
    <t>Машина котломоечная МПК 65-65, камера 650х780х650 мм, 4 программы мойки, 2 дозатора (моющий, ополаскивающий), насос мойки, насос ополаскивания</t>
  </si>
  <si>
    <t>Стол предмоечный СПМФ-6-1 (1006х644 мм) душ-стойка, мойка цельнотянутая 330х330х180, для МПК-400</t>
  </si>
  <si>
    <t>Машина посудомоечная МПК-700К-01 купольная, 700 тарелок/час, 2 программы мойки, 1 дозатор (ополаскивающий), насос мойки</t>
  </si>
  <si>
    <r>
      <rPr>
        <sz val="11"/>
        <color indexed="8"/>
        <rFont val="Arial Cyr"/>
        <family val="0"/>
      </rPr>
      <t>Машина посудомоечная МПК-700К купольная</t>
    </r>
    <r>
      <rPr>
        <b/>
        <sz val="11"/>
        <color indexed="8"/>
        <rFont val="Arial Cyr"/>
        <family val="0"/>
      </rPr>
      <t>,</t>
    </r>
    <r>
      <rPr>
        <sz val="11"/>
        <color indexed="8"/>
        <rFont val="Arial Cyr"/>
        <family val="0"/>
      </rPr>
      <t xml:space="preserve"> 700 тарелок/час, 2 программы мойки, 2 дозатора (моющий, ополаскивающий), насос мойки, насос ополаскивания</t>
    </r>
  </si>
  <si>
    <t>Машина посудомоечная МПК-1100К купольная, 1100 тарелок/час, 3 программы мойки, 2 дозатора (моющий, ополаскивающий), насос мойки, насос ополаскивания</t>
  </si>
  <si>
    <t>Машина посудомоечная МПК-1400К купольная, 1400 тарелок/час, 2 программы мойки, 2 дозатора (моющий, ополаскивающий), насос мойки, насос ополаскивания</t>
  </si>
  <si>
    <t>Машина котломоечная МПК 65-65 (со съемными держателями №20 - 1 шт, №40 - 1 шт, №65 - 1 шт и сеткой для мойки легких предметов) камера 650х780х650 мм, 4 программы мойки, 2 дозатора (моющий, ополаскивающий), насос мойки, насос ополаскивания</t>
  </si>
  <si>
    <t>Стол холодильный СХС-70-011, 2 двери, 2 полки под GN-1/1, среднетемп. t (-2...+8°С), 1430х700х860 мм</t>
  </si>
  <si>
    <t>Стол холодильный СХС-70-01, 1 дверь, 2 выкатных ящика GN-1/1, среднетемп. t (-2...+8°С), 1430x700x860 мм</t>
  </si>
  <si>
    <t>Стол холодильный СХС-70, 1 дверь, среднетемп. t (-2...+8°С), 957x705x900 мм</t>
  </si>
  <si>
    <t>Стол холодильный СХС-60-01, 2 двери, среднетемпературный, t (-2...+8°С), 1500x600x860 мм</t>
  </si>
  <si>
    <t>Стол холодильный СХС-60-01-СО, 2 двери, среднетемпературный, t (-2...+8°С), охлаждаемая столешница, 1500х600х860 мм</t>
  </si>
  <si>
    <t>Стол холодильный СХС-60-02, 3 двери, среднетемпературный, t (-2...+8°С), 2000x600x860 мм</t>
  </si>
  <si>
    <t>Стол холодильный СХС-70-03, 4 выкатных ящика под GN-1/1, среднетемп. t (-2...+8°С), 1430х705х900 мм</t>
  </si>
  <si>
    <t xml:space="preserve">Стол холодильный СХС-70-02, 2 двери, 2 выкатных ящика под GN-1/1, среднетемп. t (-2...+8°С),1925х700х860 мм  </t>
  </si>
  <si>
    <t>Стол холодильный СХС-70-01П, 2 двери, 2 полки под GN-1/1, среднетемп. для пиццы, t (-2...+8°С), 1435х700х1090 мм, GN-1/4 - 8 шт.</t>
  </si>
  <si>
    <t>Стол холодильный СХС-80-01П, 2 двери, 2 полки под GN-1/1, среднетемп. для пиццы t (-2...+8°С), 1435х800х1090 мм, GN 1/4 - 8 шт.</t>
  </si>
  <si>
    <r>
      <t xml:space="preserve">Дополнительную информацию, внешний вид оборудования  и техн. характеристики можно получить на сайте  </t>
    </r>
    <r>
      <rPr>
        <b/>
        <sz val="9"/>
        <color indexed="8"/>
        <rFont val="Arial Cyr"/>
        <family val="0"/>
      </rPr>
      <t>www.abat.ru</t>
    </r>
  </si>
  <si>
    <r>
      <t xml:space="preserve">Дополнительную информацию, внешний вид оборудования  и технические характеристики можно получить на сайте  </t>
    </r>
    <r>
      <rPr>
        <b/>
        <sz val="9"/>
        <color indexed="8"/>
        <rFont val="Arial Cyr"/>
        <family val="0"/>
      </rPr>
      <t>www.abat.ru</t>
    </r>
  </si>
  <si>
    <t>Стол холодильный СХН-60-02, 3 двери, низкотемпературный, t (-18°С), 2000x600x897 мм</t>
  </si>
  <si>
    <t>Котел пищеварочный опрокидывающийся КПЭМ-60-О без миксера (60 л, 120°С, пар. рубашка, програм.управление)</t>
  </si>
  <si>
    <r>
      <t xml:space="preserve">Котел пищеварочный КПЭМ-160-ОМР с миксером, нижний привод (160 л, 100°С, пар.рубашка, руч.опрокидывание, </t>
    </r>
    <r>
      <rPr>
        <b/>
        <sz val="11"/>
        <color indexed="8"/>
        <rFont val="Arial Cyr"/>
        <family val="0"/>
      </rPr>
      <t>цельнотянутый</t>
    </r>
    <r>
      <rPr>
        <sz val="11"/>
        <color indexed="8"/>
        <rFont val="Arial Cyr"/>
        <family val="0"/>
      </rPr>
      <t>)</t>
    </r>
  </si>
  <si>
    <r>
      <t xml:space="preserve">Котел пищеварочный КПЭМ-100-ОМР с миксером, нижний привод миксера (100 л, 100°С, пар.рубашка, руч.опрокидывание, </t>
    </r>
    <r>
      <rPr>
        <b/>
        <sz val="11"/>
        <color indexed="8"/>
        <rFont val="Arial Cyr"/>
        <family val="0"/>
      </rPr>
      <t>цельнотянутый</t>
    </r>
    <r>
      <rPr>
        <sz val="11"/>
        <color indexed="8"/>
        <rFont val="Arial Cyr"/>
        <family val="0"/>
      </rPr>
      <t>)</t>
    </r>
  </si>
  <si>
    <r>
      <t xml:space="preserve">Котел пищеварочный КПЭМ-60-ОМР с миксером, нижний привод миксера (60 л, 100°С, пар.рубашка, руч.опрокидывание, </t>
    </r>
    <r>
      <rPr>
        <b/>
        <sz val="11"/>
        <color indexed="8"/>
        <rFont val="Arial Cyr"/>
        <family val="0"/>
      </rPr>
      <t>цельнотянутый</t>
    </r>
    <r>
      <rPr>
        <sz val="11"/>
        <color indexed="8"/>
        <rFont val="Arial Cyr"/>
        <family val="0"/>
      </rPr>
      <t>)</t>
    </r>
  </si>
  <si>
    <r>
      <t xml:space="preserve">Внимание: </t>
    </r>
    <r>
      <rPr>
        <sz val="9"/>
        <color indexed="8"/>
        <rFont val="Arial Cyr"/>
        <family val="0"/>
      </rPr>
      <t>1.</t>
    </r>
  </si>
  <si>
    <r>
      <t xml:space="preserve">Дополнительную информацию, внешний вид оборудования  и техн. характеристики можно получить на сайте </t>
    </r>
    <r>
      <rPr>
        <b/>
        <sz val="9"/>
        <color indexed="8"/>
        <rFont val="Arial Cyr"/>
        <family val="0"/>
      </rPr>
      <t>www.abat.ru</t>
    </r>
  </si>
  <si>
    <r>
      <rPr>
        <b/>
        <sz val="9"/>
        <color indexed="10"/>
        <rFont val="Arial Cyr"/>
        <family val="0"/>
      </rPr>
      <t>Внимание:</t>
    </r>
    <r>
      <rPr>
        <sz val="9"/>
        <color indexed="8"/>
        <rFont val="Arial Cyr"/>
        <family val="0"/>
      </rPr>
      <t xml:space="preserve"> 1.</t>
    </r>
  </si>
  <si>
    <r>
      <t>Внимание:</t>
    </r>
    <r>
      <rPr>
        <sz val="9"/>
        <color indexed="8"/>
        <rFont val="Arial Cyr"/>
        <family val="0"/>
      </rPr>
      <t xml:space="preserve"> 1.</t>
    </r>
  </si>
  <si>
    <r>
      <t xml:space="preserve">Котел пищеварочный КПЭМ-60-ОР (60 л, 100°С, пароводяная рубашка, ручное опрокидывание, </t>
    </r>
    <r>
      <rPr>
        <b/>
        <sz val="11"/>
        <color indexed="8"/>
        <rFont val="Arial Cyr"/>
        <family val="0"/>
      </rPr>
      <t>цельнотянутый</t>
    </r>
    <r>
      <rPr>
        <sz val="11"/>
        <color indexed="8"/>
        <rFont val="Arial Cyr"/>
        <family val="0"/>
      </rPr>
      <t>)</t>
    </r>
  </si>
  <si>
    <r>
      <t xml:space="preserve">Котел пищеварочный КПЭМ-100-ОР (100 л, 100°С, пароводяная рубашка, ручное опрокидывание, </t>
    </r>
    <r>
      <rPr>
        <b/>
        <sz val="11"/>
        <color indexed="8"/>
        <rFont val="Arial Cyr"/>
        <family val="0"/>
      </rPr>
      <t>цельнотянутый</t>
    </r>
    <r>
      <rPr>
        <sz val="11"/>
        <color indexed="8"/>
        <rFont val="Arial Cyr"/>
        <family val="0"/>
      </rPr>
      <t>)</t>
    </r>
  </si>
  <si>
    <r>
      <t xml:space="preserve">Котел пищеварочный КПЭМ-160-ОР (160 л, 100°С, пароводяная рубашка, ручное опрокидывание, </t>
    </r>
    <r>
      <rPr>
        <b/>
        <sz val="11"/>
        <color indexed="8"/>
        <rFont val="Arial Cyr"/>
        <family val="0"/>
      </rPr>
      <t>цельнотянутый</t>
    </r>
    <r>
      <rPr>
        <sz val="11"/>
        <color indexed="8"/>
        <rFont val="Arial Cyr"/>
        <family val="0"/>
      </rPr>
      <t>)</t>
    </r>
  </si>
  <si>
    <r>
      <t xml:space="preserve">Котел пищеварочный  КПЭМ-60/7Т (60 л, 100°С, сливной кран, пароводяная рубашка, 700 Серия, </t>
    </r>
    <r>
      <rPr>
        <b/>
        <sz val="11"/>
        <color indexed="8"/>
        <rFont val="Arial Cyr"/>
        <family val="0"/>
      </rPr>
      <t>цельнотянутый</t>
    </r>
    <r>
      <rPr>
        <sz val="11"/>
        <color indexed="8"/>
        <rFont val="Arial Cyr"/>
        <family val="0"/>
      </rPr>
      <t>) 800x870x1040 мм</t>
    </r>
  </si>
  <si>
    <r>
      <t xml:space="preserve">Котел пищеварочный  КПЭМ-60/9Т (60 л,100°С, сливной кран, пароводяная рубашка, 900 Серия, </t>
    </r>
    <r>
      <rPr>
        <b/>
        <sz val="11"/>
        <color indexed="8"/>
        <rFont val="Arial Cyr"/>
        <family val="0"/>
      </rPr>
      <t>цельнотянутый</t>
    </r>
    <r>
      <rPr>
        <sz val="11"/>
        <color indexed="8"/>
        <rFont val="Arial Cyr"/>
        <family val="0"/>
      </rPr>
      <t>) 641x1015x1030 мм</t>
    </r>
  </si>
  <si>
    <r>
      <t xml:space="preserve">Котел пищеварочный КПЭМ-100/9Т (100 л, 100°С, сливной кран, пароводяная рубашка, 900 Серия, </t>
    </r>
    <r>
      <rPr>
        <b/>
        <sz val="11"/>
        <color indexed="8"/>
        <rFont val="Arial Cyr"/>
        <family val="0"/>
      </rPr>
      <t>цельнотянутый</t>
    </r>
    <r>
      <rPr>
        <sz val="11"/>
        <color indexed="8"/>
        <rFont val="Arial Cyr"/>
        <family val="0"/>
      </rPr>
      <t>) 841x1015x1030 мм</t>
    </r>
  </si>
  <si>
    <r>
      <t xml:space="preserve">Котел пищеварочный КПЭМ-160/9Т (160 л, 100°С, сливной кран, пароводяная рубашка, 900 Серия, </t>
    </r>
    <r>
      <rPr>
        <b/>
        <sz val="11"/>
        <color indexed="8"/>
        <rFont val="Arial Cyr"/>
        <family val="0"/>
      </rPr>
      <t>цельнотянутый</t>
    </r>
    <r>
      <rPr>
        <sz val="11"/>
        <color indexed="8"/>
        <rFont val="Arial Cyr"/>
        <family val="0"/>
      </rPr>
      <t>) 841x1015x1030 мм</t>
    </r>
  </si>
  <si>
    <t>Котел пищеварочный КПЭМ-200/9Т (200 л, 100°С, сливной кран, пароводяная рубашка, 900 Серия) 841х1015х1182 мм</t>
  </si>
  <si>
    <t>Котел пищеварочный КПЭМ-250/9Т (250 л, 100°С, сливной кран, пароводяная рубашка, 900 Серия) 841x1015x1282 мм</t>
  </si>
  <si>
    <t>Котел пищеварочный КПЭМ-400Т (400 л, 100°С, сливной кран, пароводяная рубашка) 1160х1160х1446 мм</t>
  </si>
  <si>
    <t>Котел пищеварочный КПЭМ-250 шестигранный (250 л, 100°С, сливной кран, пароводяная рубашка) 1135х1111х1116 мм</t>
  </si>
  <si>
    <t>Котел пищеварочный опрокидывающийся КПЭМ-100-ОМП с миксером (TFT-экран, 100 л, пароводяная рубашка, программируемый)</t>
  </si>
  <si>
    <t>Котел пищеварочный опрокидывающийся КПЭМ-160-ОМП с миксером (TFT-экран, 160 л, пароводяная рубашка, программируемый)</t>
  </si>
  <si>
    <t>Котел пищеварочный опрокидывающийся КПЭМ-250-ОМП с миксером (TFT-экран, 250 л, пароводяная рубашка, программируемый)</t>
  </si>
  <si>
    <t>Котел пищеварочный опрокидывающийся КПЭМ-350-ОМП с миксером (TFT-экран, 350 л, пароводяная рубашка, программируемый)</t>
  </si>
  <si>
    <t>Машина стаканомоечная МПК-400Ф фронтальная, 700 стаканов/час, 3 программы мойки, 2 дозатора (моющий, ополаскивающий), насос мойки, насос слива, 230В</t>
  </si>
  <si>
    <t>Машина посудомоечная МПК-500Ф фронтальная, 500 тарелок/час, 2 программы мойки, 1 дозатор (ополаскивающий), насос мойки, 400В</t>
  </si>
  <si>
    <t>Машина посудомоечная МПК-500Ф-01 фронтальная, 500 тарелок/час, 2 программы мойки, 2 дозатора (моющий, ополаскивающий), насос мойки, насос слива, 400В</t>
  </si>
  <si>
    <t>Машина посудомоечная МПК-500Ф-01-230 фронтальная, 500 тарелок/час, 2 программы мойки, 2 дозатора (моющий, ополаскивающий), насос мойки, насос слива, 230В</t>
  </si>
  <si>
    <t>Машина посудомоечная МПК-500Ф-02 фронтальная, 500 тарелок/час, 2 программы мойки, 2 дозатора (моющий, ополаскивающий), насос мойки, 400В</t>
  </si>
  <si>
    <t>Машина посудомоечная туннельная МПТ-1700 правая, 1700 тарелок/час, 3 программы мойки, 2 дозатора (моющий, ополаскивающий), насос мойки, 38,5 кВт, 400В</t>
  </si>
  <si>
    <t>Машина посудомоечная туннельная МПТ-1700-01 правая, теплообменник, 1700 тарелок/час, 3 программы мойки, 2 дозатора (моющий, ополаскивающий), насос мойки, 38,7 кВт, 400В</t>
  </si>
  <si>
    <t>Машина посудомоечная туннельная МПТ-1700-01 левая, теплообменник, 1700 тарелок/час, 3 программы мойки, 2 дозатора (моющий, ополаскивающий), насос мойки, 38,7 кВт, 400В</t>
  </si>
  <si>
    <t>Машина посудомоечная туннельная МПТ-1700 левая, 1700 тарелок/час, 3 программы мойки, 2 дозатора (моющий, ополаскивающий), насос мойки, 38,5 кВт, 400В</t>
  </si>
  <si>
    <t>Машина посудомоечная туннельная МПТ-2000 правая, теплообменник, сушка, 2000 тарелок/час, 3 программы мойки, 2 дозатора (моющий, ополаскивающий), насос мойки, 46,4 кВт, 400В</t>
  </si>
  <si>
    <t>Машина посудомоечная туннельная МПТ-2000 левая, теплообменник, сушка, 2000 тарелок/час, 3 программы мойки, 2 дозатора (моющий, ополаскивающий), насос мойки, 46,4 кВт, 400В</t>
  </si>
  <si>
    <t>Полукрышка (250 л, 350 л) КРЕМ-350.ОМР.19570.08.01.000СБ</t>
  </si>
  <si>
    <t>Подставка выставочная (250 л, 350 л)</t>
  </si>
  <si>
    <t>В стоимость мармитов 2-х блюд ПМЭС-70КМ-60, ЭМК-70КМ, ЭМК-70М, ЭМК-70Т, ЭМК-70ПМ включен комплект из 6-ти гастроемкостей с крышками.</t>
  </si>
  <si>
    <t xml:space="preserve">В стоимость мармитов 2-х блюд ПМЭС-70КМ-60, ЭМК-70КМ, ЭМК-70М, ЭМК-70Т, ЭМК-70ПМ включен комплект из 6-ти гастроемкостей с крышками. </t>
  </si>
  <si>
    <t>Пароконвектомат ПКА 6-1/3П верхняя панель управления (парогенератор, память на 99 программ приготовления, термощуп, 6хGN-1/3, вся нерж, без г/емкостей) черный дизайн, без реверса, 230 В</t>
  </si>
  <si>
    <t>ХОЛОДИЛЬНОЕ ОБОРУДОВАНИЕ</t>
  </si>
  <si>
    <t>ЛИНИИ РАЗДАЧИ - НЕРЖАВЕЮЩАЯ СТАЛЬ (стандартное исполнение)</t>
  </si>
  <si>
    <t>ЛИНИИ РАЗДАЧИ - КАШИРОВАННЫЕ (под заказ)</t>
  </si>
  <si>
    <t>Линия раздачи "ПРЕМЬЕР" (кашированная, цвет "дуб")</t>
  </si>
  <si>
    <t>Линия самообслуживания передвижная (кашированная, цвет "дуб")</t>
  </si>
  <si>
    <t>Линия раздачи "АСТА" (кашированная, цвет "дуб")</t>
  </si>
  <si>
    <t>Аксессуары для пароконвектоматов (гастроемкости и противни - см. последнюю стр. прайс-листа)</t>
  </si>
  <si>
    <t>Гастроёмкости, решетки, противни</t>
  </si>
  <si>
    <t>Гастроемкость 1/3 мал. GN Н150 с ручк. для мармитов ЭМК, ПМЭС, витрина и салат-бары ПВВ (325x176 мм)</t>
  </si>
  <si>
    <t>Гастроемкость 1/4 мал. GN Н150 с ручк. для мармитов ЭМК, ПМЭС, витрины и салат-бары ПВВ (265х162 мм)</t>
  </si>
  <si>
    <t>Гастроемкость 1/2 средн. GN Н150 с ручк. для мармитов ЭМК, ПМЭС, витрины и салат-бары  ПВВ (325x265 мм)</t>
  </si>
  <si>
    <t>Гастроемкость 1/1 больш. GN Н150 с ручк. для мармитов ЭМК, ПМЭС, витрины и салат-бары ПВВ (530x325 мм)</t>
  </si>
  <si>
    <t>Крышка для гастроемкости  К.GN-1/1 с ручкой (старый дизайн) (с вырезом под ручки гастроемкости)</t>
  </si>
  <si>
    <t>Гастроемкость GN 1/1-40 (с ручками без крышки) для прилавка ПВВ</t>
  </si>
  <si>
    <t>Гастроемкость GN 1/1-65 (с ручками без крышки) для прилавка ПВВ</t>
  </si>
  <si>
    <t>Крышка гастроёмкости GN 1/1 c ручкой, новый дизайн (с вырезом под ручки гастроёмкости) ТУРЦИЯ - не комплектуется с GN 1/1 под кодом 210000001498 и 210000001499</t>
  </si>
  <si>
    <t>Аппарат шоковой заморозки 20-и уровневый ШОК-20-1/1 (20хGN-2/1 или 20х600х800 мм, t (от +50 до -30°С), 0,8 м3, 1080х850х2200 мм)</t>
  </si>
  <si>
    <t>Аппарат шоковой заморозки 10-и уровневый ШОК-10-1/1 (10хGN-1/1 или 10х600х400 мм, t (от +90 до -35°С), 0,33 м3, 800х890х1590 мм)</t>
  </si>
  <si>
    <t>Аппарат шоковой заморозки 6-и уровневый ШОК-6-1/1 (6хGN-1/1 или 6х600х400 мм, t (от +90 до -25°С), 0,22 м3, 800х890х1325 мм)</t>
  </si>
  <si>
    <t>Аппарат шоковой заморозки 4-ех уровневый ШОК-4-1/1 (4хGN-1/1 или 4х600х400 мм, t (от +90 до -25°С), 0,14 м3, 800х890х1020 мм)</t>
  </si>
  <si>
    <t>Аппарат шоковой заморозки 20-и уровневый ШОК-20-1/1Т (20хGN-1/1 или 20х600х400 мм, t (от +90 до -35°С), 0,64 м3, 810х780х2255 мм)</t>
  </si>
  <si>
    <t>Кассета для столовых приборов МПК-700К.1102.00.00.092</t>
  </si>
  <si>
    <t>Стол холодильный СХН-60-01, 2 двери, низкотемпературный, t (-18°С), 1485х600х900 мм</t>
  </si>
  <si>
    <t xml:space="preserve">  Плиты индукционные настольные</t>
  </si>
  <si>
    <t>Плита индукционная 2-х конфорочная КИП-2Н, настольная, 362х702х118,5 мм, 3,5 кВт, 230 В, стеклокерамика 6 мм, режим BOOST, индукционный модуль E.G.O.</t>
  </si>
  <si>
    <t>Плита индукционная 2-х конфорочная КИП-27Н, настольная, 400х750х475 мм, 3,5 кВт, 230 В, стеклокерамика 6 мм, режим BOOST, индукционный модуль E.G.O. (возможна установка на модуль нижний МН-02)</t>
  </si>
  <si>
    <t>Плита индукционная 4-х конфорочная КИП-47Н, настольная, 700х750х475 мм, 7 кВт, 400 В, стеклокерамика 6 мм, режим BOOST, индукционный модуль E.G.O. (возможна установка на модуль нижний МН-04)</t>
  </si>
  <si>
    <t>Напольное оборудование газовой и электрической 700 серии собирается путем установки настольного модуля 700 серии на нижний модуль МН-02, МН-03 или МН-04.</t>
  </si>
  <si>
    <t>Модуль нижний МН-02 (700 серия) одиночный модуль, 400x700х540 мм, вся нерж.</t>
  </si>
  <si>
    <t>Модуль нижний МН-04 (700 серия) сдвоенный модуль для КИП-47Н, 700x694х540 мм, вся нерж.</t>
  </si>
  <si>
    <t>Прилавок-витрина холодильный мармитный универсальный ПВХМ-70КМУ нерж. витрина слева, 2275 мм (по умолчанию)</t>
  </si>
  <si>
    <t>Прилавок-витрина холодильный мармитный универсальный ПВХМ-70КМУ нерж. витрина справа, 2275 мм</t>
  </si>
  <si>
    <t>Прилавок-витрина холодильный мармитный универсальный ПВХМ-70КМУ цвет "красное золото" витрина слева, 2275 мм</t>
  </si>
  <si>
    <t>Подставка выставочная (100 л, 160 л)</t>
  </si>
  <si>
    <t>Полукрышка (100 л, 160 л) КРЕМ.19635.08.01.000СБ</t>
  </si>
  <si>
    <t>Льдогенератор кубикового льда ЛГ-37/15К-01, 37 кг/сутки, водяное охлаждение, 40 кубиков (18 г) за цикл, бункер на 15 кг, 500х588х720 мм, 0,55 кВт, 230 В</t>
  </si>
  <si>
    <t>Льдогенератор кубикового льда ЛГ-37/15К-02, 37 кг/сутки, воздушное охлаждение, 40 кубиков (18 г) за цикл, бункер на 15 кг, 500х588х720 мм, 0,55 кВт, 230 В</t>
  </si>
  <si>
    <t>Льдогенератор кубикового льда ЛГ-46/15К-01, 46 кг/сутки, водяное охлаждение, 40 кубиков (18 г) за цикл, бункер на 15 кг, 500х588х720 мм, 0,65 кВт, 230 В</t>
  </si>
  <si>
    <t>Льдогенератор кубикового льда ЛГ-46/15К-02, 46 кг/сутки, воздушное охлаждение, 40 кубиков (18 г) за цикл, бункер на 15 кг, 500х588х720 мм, 0,65 кВт, 230 В</t>
  </si>
  <si>
    <t>Сито сливное (60 л) КПЭМ-60.ОМР.00.01.000СБ</t>
  </si>
  <si>
    <t>Сито сливное (100 л, 160 л) КПЭМ-160.ОМР.00.01.000СБ</t>
  </si>
  <si>
    <t>Сито сливное (250 л, 350 л) КПЭМ.1160.00.01.000СБ</t>
  </si>
  <si>
    <t>Взбивальная решетка (160 л) КРЕМ.19635.00.00.025</t>
  </si>
  <si>
    <t>Бункер Б-400 для льдогенераторов чешуйчатого льда типа ЛГ-400Ч, вместимость 400 кг, 1250х750х1200 мм, вся нерж.</t>
  </si>
  <si>
    <t>Газовая фритюрница кухонная ГФК-40.1Н нерж. (401х839х583 мм), ванна 15,5 л, настольная 700 серия</t>
  </si>
  <si>
    <t>Лист д/выпечки алюмин. TG410 (600x400x15) UNOX S.p.A перфорированный для теплового оборудования</t>
  </si>
  <si>
    <t>Витрина холодильная настольная ВХН-70, 1120х860х700 мм, 0…+8 С, динамика, автоматическая оттайка, полка 1043х372х60 мм</t>
  </si>
  <si>
    <t>Тележка-шпилька для гастроемкостей ТШГ-14-1/1, 14 уровней для GN 1/1, расстояние между уровнями 82 мм, вся нерж.</t>
  </si>
  <si>
    <t>Тележка-шпилька для гастроемкостей ТШГ-14-2/1, 14 уровней для GN 2/1, расстояние между уровнями 82 мм, вся нерж.</t>
  </si>
  <si>
    <t>Тележка-шпилька для гастроемкостей ТШГ-16-2/1, 16 уровней для GN 2/1, расстояние между уровнями 82 мм, вся нерж.</t>
  </si>
  <si>
    <t>Тележка-шпилька ТШГ-16-01, 16 уровней для GN 2/1 и противней 600х400 мм, расстояние между уровнями 82 мм, вся нерж.</t>
  </si>
  <si>
    <t>Тележка-шпилька ТШГ-11-8-6, 11 уровней для противней 800х600 мм, расстояние между уровнями 153 мм, вся нерж.</t>
  </si>
  <si>
    <t>Тележка-шпилька ТШГ-14-8-6, 14 уровней для противней 800х600 мм, расстояние между уровнями 118 мм, вся нерж.</t>
  </si>
  <si>
    <t>Тележка-шпилька ТШГ-18-8-6, 18 уровней для противней 800х600 мм, расстояние между уровнями 90 мм, вся нерж.</t>
  </si>
  <si>
    <t>Льдогенератор чешуйчатого льда ЛГ-400Ч-01, 400 кг/сутки, водяное охлаждение, 895х585х737 мм, 1,9 кВт, 230 В, без бункера</t>
  </si>
  <si>
    <t>kk</t>
  </si>
  <si>
    <t>Технологическое оборудование "Abat"</t>
  </si>
  <si>
    <t xml:space="preserve">          Официальный дистрибьютор завода ОАО "ЧувашТоргТехника"</t>
  </si>
  <si>
    <t xml:space="preserve">                Экологически безопасное оборудование</t>
  </si>
  <si>
    <t>Собственная гарантия один год</t>
  </si>
  <si>
    <t>Вся техническая информация в иллюстрации оборудования на сайте</t>
  </si>
  <si>
    <t xml:space="preserve">                 Цена интернет-магазина www.partnerfood.ru</t>
  </si>
  <si>
    <t>http://www,partnerfood.ru/</t>
  </si>
  <si>
    <t>Цены действительны с 26.07.2017</t>
  </si>
  <si>
    <t>Цена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</si>
</sst>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mmmm\ yy"/>
    <numFmt numFmtId="182" formatCode="[$-FC19]d\ mmmm\ yyyy\ &quot;г.&quot;"/>
    <numFmt numFmtId="183" formatCode="[$-419]mmmm\ yy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_р_."/>
    <numFmt numFmtId="189" formatCode="#,##0.0"/>
    <numFmt numFmtId="190" formatCode="#,##0&quot;р.&quot;"/>
    <numFmt numFmtId="191" formatCode="#,##0.000_р_."/>
    <numFmt numFmtId="192" formatCode="#,##0.0_р_."/>
    <numFmt numFmtId="193" formatCode="0.0%"/>
  </numFmts>
  <fonts count="65">
    <font>
      <sz val="10"/>
      <name val="Arial"/>
      <family val="0"/>
    </font>
    <font>
      <b/>
      <i/>
      <sz val="11"/>
      <name val="Arial Cyr"/>
      <family val="2"/>
    </font>
    <font>
      <sz val="9"/>
      <name val="Arial"/>
      <family val="2"/>
    </font>
    <font>
      <sz val="9.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4"/>
      <name val="Arial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i/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2"/>
    </font>
    <font>
      <b/>
      <i/>
      <sz val="11"/>
      <name val="Arial"/>
      <family val="2"/>
    </font>
    <font>
      <b/>
      <sz val="11"/>
      <name val="Arial Cyr"/>
      <family val="2"/>
    </font>
    <font>
      <sz val="11"/>
      <name val="Calibri"/>
      <family val="2"/>
    </font>
    <font>
      <b/>
      <sz val="18"/>
      <color indexed="9"/>
      <name val="Arial"/>
      <family val="2"/>
    </font>
    <font>
      <sz val="11"/>
      <name val="Arial"/>
      <family val="2"/>
    </font>
    <font>
      <sz val="18"/>
      <color indexed="9"/>
      <name val="Arial"/>
      <family val="2"/>
    </font>
    <font>
      <b/>
      <sz val="17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i/>
      <sz val="11"/>
      <name val="Arial Cyr"/>
      <family val="2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i/>
      <sz val="11"/>
      <color indexed="8"/>
      <name val="Arial"/>
      <family val="2"/>
    </font>
    <font>
      <i/>
      <sz val="11"/>
      <color indexed="8"/>
      <name val="Arial Cyr"/>
      <family val="2"/>
    </font>
    <font>
      <b/>
      <sz val="9"/>
      <color indexed="10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9.7"/>
      <name val="Calibri"/>
      <family val="2"/>
    </font>
    <font>
      <b/>
      <i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medium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9" fillId="0" borderId="11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171" fontId="23" fillId="0" borderId="13" xfId="0" applyNumberFormat="1" applyFont="1" applyBorder="1" applyAlignment="1">
      <alignment horizontal="center"/>
    </xf>
    <xf numFmtId="188" fontId="23" fillId="0" borderId="14" xfId="0" applyNumberFormat="1" applyFont="1" applyFill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1" fontId="19" fillId="0" borderId="17" xfId="0" applyNumberFormat="1" applyFont="1" applyBorder="1" applyAlignment="1">
      <alignment horizontal="center" vertical="center"/>
    </xf>
    <xf numFmtId="188" fontId="23" fillId="0" borderId="16" xfId="0" applyNumberFormat="1" applyFont="1" applyFill="1" applyBorder="1" applyAlignment="1">
      <alignment horizontal="right" vertical="center"/>
    </xf>
    <xf numFmtId="188" fontId="23" fillId="0" borderId="16" xfId="0" applyNumberFormat="1" applyFont="1" applyFill="1" applyBorder="1" applyAlignment="1">
      <alignment horizontal="right"/>
    </xf>
    <xf numFmtId="0" fontId="23" fillId="0" borderId="13" xfId="0" applyFont="1" applyBorder="1" applyAlignment="1">
      <alignment horizontal="center" vertical="center"/>
    </xf>
    <xf numFmtId="0" fontId="1" fillId="24" borderId="17" xfId="0" applyFont="1" applyFill="1" applyBorder="1" applyAlignment="1">
      <alignment vertical="center"/>
    </xf>
    <xf numFmtId="188" fontId="25" fillId="0" borderId="14" xfId="0" applyNumberFormat="1" applyFont="1" applyFill="1" applyBorder="1" applyAlignment="1">
      <alignment horizontal="right" vertical="center"/>
    </xf>
    <xf numFmtId="0" fontId="1" fillId="24" borderId="18" xfId="0" applyFont="1" applyFill="1" applyBorder="1" applyAlignment="1">
      <alignment vertical="center"/>
    </xf>
    <xf numFmtId="171" fontId="23" fillId="0" borderId="13" xfId="0" applyNumberFormat="1" applyFont="1" applyBorder="1" applyAlignment="1">
      <alignment horizontal="center" vertical="center"/>
    </xf>
    <xf numFmtId="188" fontId="25" fillId="0" borderId="16" xfId="0" applyNumberFormat="1" applyFont="1" applyFill="1" applyBorder="1" applyAlignment="1">
      <alignment horizontal="right" vertical="center"/>
    </xf>
    <xf numFmtId="171" fontId="20" fillId="0" borderId="13" xfId="0" applyNumberFormat="1" applyFont="1" applyBorder="1" applyAlignment="1">
      <alignment horizontal="center" vertical="center"/>
    </xf>
    <xf numFmtId="188" fontId="22" fillId="0" borderId="16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1" fontId="20" fillId="0" borderId="17" xfId="0" applyNumberFormat="1" applyFont="1" applyBorder="1" applyAlignment="1">
      <alignment vertical="center"/>
    </xf>
    <xf numFmtId="0" fontId="21" fillId="24" borderId="18" xfId="0" applyFont="1" applyFill="1" applyBorder="1" applyAlignment="1">
      <alignment vertical="center"/>
    </xf>
    <xf numFmtId="171" fontId="21" fillId="0" borderId="1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 shrinkToFit="1"/>
    </xf>
    <xf numFmtId="0" fontId="18" fillId="0" borderId="0" xfId="0" applyFont="1" applyAlignment="1">
      <alignment horizontal="left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88" fontId="28" fillId="0" borderId="1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20" xfId="0" applyFont="1" applyBorder="1" applyAlignment="1">
      <alignment horizontal="center" vertical="top" wrapText="1" shrinkToFit="1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8" fillId="0" borderId="16" xfId="0" applyFont="1" applyBorder="1" applyAlignment="1">
      <alignment/>
    </xf>
    <xf numFmtId="9" fontId="27" fillId="17" borderId="0" xfId="0" applyNumberFormat="1" applyFont="1" applyFill="1" applyBorder="1" applyAlignment="1">
      <alignment horizontal="center" vertical="center" wrapText="1" shrinkToFit="1"/>
    </xf>
    <xf numFmtId="9" fontId="1" fillId="0" borderId="20" xfId="0" applyNumberFormat="1" applyFont="1" applyBorder="1" applyAlignment="1">
      <alignment horizontal="center" vertical="top" wrapText="1" shrinkToFit="1"/>
    </xf>
    <xf numFmtId="9" fontId="1" fillId="0" borderId="0" xfId="0" applyNumberFormat="1" applyFont="1" applyBorder="1" applyAlignment="1">
      <alignment horizontal="center" vertical="top" wrapText="1" shrinkToFit="1"/>
    </xf>
    <xf numFmtId="9" fontId="24" fillId="0" borderId="0" xfId="0" applyNumberFormat="1" applyFont="1" applyBorder="1" applyAlignment="1">
      <alignment horizontal="center" vertical="center" wrapText="1" shrinkToFit="1"/>
    </xf>
    <xf numFmtId="9" fontId="6" fillId="0" borderId="0" xfId="0" applyNumberFormat="1" applyFont="1" applyBorder="1" applyAlignment="1">
      <alignment horizontal="right" vertical="center"/>
    </xf>
    <xf numFmtId="9" fontId="1" fillId="0" borderId="21" xfId="0" applyNumberFormat="1" applyFont="1" applyBorder="1" applyAlignment="1">
      <alignment vertical="center"/>
    </xf>
    <xf numFmtId="9" fontId="1" fillId="0" borderId="22" xfId="0" applyNumberFormat="1" applyFont="1" applyBorder="1" applyAlignment="1">
      <alignment vertical="center"/>
    </xf>
    <xf numFmtId="9" fontId="23" fillId="0" borderId="16" xfId="0" applyNumberFormat="1" applyFont="1" applyFill="1" applyBorder="1" applyAlignment="1">
      <alignment horizontal="right" vertical="center"/>
    </xf>
    <xf numFmtId="9" fontId="25" fillId="0" borderId="14" xfId="0" applyNumberFormat="1" applyFont="1" applyFill="1" applyBorder="1" applyAlignment="1">
      <alignment horizontal="right" vertical="center"/>
    </xf>
    <xf numFmtId="9" fontId="25" fillId="0" borderId="16" xfId="0" applyNumberFormat="1" applyFont="1" applyFill="1" applyBorder="1" applyAlignment="1">
      <alignment horizontal="right" vertical="center"/>
    </xf>
    <xf numFmtId="9" fontId="23" fillId="0" borderId="16" xfId="0" applyNumberFormat="1" applyFont="1" applyFill="1" applyBorder="1" applyAlignment="1">
      <alignment horizontal="right"/>
    </xf>
    <xf numFmtId="9" fontId="28" fillId="0" borderId="16" xfId="0" applyNumberFormat="1" applyFont="1" applyFill="1" applyBorder="1" applyAlignment="1">
      <alignment horizontal="right" vertical="center"/>
    </xf>
    <xf numFmtId="9" fontId="23" fillId="0" borderId="14" xfId="0" applyNumberFormat="1" applyFont="1" applyFill="1" applyBorder="1" applyAlignment="1">
      <alignment horizontal="right" vertical="center"/>
    </xf>
    <xf numFmtId="9" fontId="24" fillId="0" borderId="16" xfId="0" applyNumberFormat="1" applyFont="1" applyBorder="1" applyAlignment="1">
      <alignment/>
    </xf>
    <xf numFmtId="9" fontId="4" fillId="0" borderId="0" xfId="0" applyNumberFormat="1" applyFont="1" applyAlignment="1">
      <alignment horizontal="right" vertical="center"/>
    </xf>
    <xf numFmtId="2" fontId="23" fillId="0" borderId="16" xfId="0" applyNumberFormat="1" applyFont="1" applyFill="1" applyBorder="1" applyAlignment="1">
      <alignment horizontal="right" vertical="center"/>
    </xf>
    <xf numFmtId="2" fontId="23" fillId="0" borderId="16" xfId="0" applyNumberFormat="1" applyFont="1" applyFill="1" applyBorder="1" applyAlignment="1">
      <alignment horizontal="right"/>
    </xf>
    <xf numFmtId="2" fontId="28" fillId="0" borderId="16" xfId="0" applyNumberFormat="1" applyFont="1" applyFill="1" applyBorder="1" applyAlignment="1">
      <alignment horizontal="right" vertical="center"/>
    </xf>
    <xf numFmtId="2" fontId="23" fillId="0" borderId="14" xfId="0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1" fillId="24" borderId="22" xfId="0" applyFont="1" applyFill="1" applyBorder="1" applyAlignment="1">
      <alignment vertical="center"/>
    </xf>
    <xf numFmtId="0" fontId="24" fillId="24" borderId="16" xfId="0" applyFont="1" applyFill="1" applyBorder="1" applyAlignment="1">
      <alignment/>
    </xf>
    <xf numFmtId="2" fontId="29" fillId="17" borderId="0" xfId="0" applyNumberFormat="1" applyFont="1" applyFill="1" applyBorder="1" applyAlignment="1">
      <alignment horizontal="center" vertical="center" wrapText="1" shrinkToFit="1"/>
    </xf>
    <xf numFmtId="2" fontId="23" fillId="0" borderId="20" xfId="0" applyNumberFormat="1" applyFont="1" applyBorder="1" applyAlignment="1">
      <alignment horizontal="center" vertical="top" wrapText="1" shrinkToFit="1"/>
    </xf>
    <xf numFmtId="2" fontId="23" fillId="0" borderId="0" xfId="0" applyNumberFormat="1" applyFont="1" applyBorder="1" applyAlignment="1">
      <alignment horizontal="center" vertical="top" wrapText="1" shrinkToFit="1"/>
    </xf>
    <xf numFmtId="2" fontId="28" fillId="0" borderId="0" xfId="0" applyNumberFormat="1" applyFont="1" applyBorder="1" applyAlignment="1">
      <alignment horizontal="center" vertical="center" wrapText="1" shrinkToFit="1"/>
    </xf>
    <xf numFmtId="2" fontId="4" fillId="0" borderId="0" xfId="0" applyNumberFormat="1" applyFont="1" applyBorder="1" applyAlignment="1">
      <alignment horizontal="right" vertical="center"/>
    </xf>
    <xf numFmtId="2" fontId="23" fillId="0" borderId="21" xfId="0" applyNumberFormat="1" applyFont="1" applyBorder="1" applyAlignment="1">
      <alignment vertical="center"/>
    </xf>
    <xf numFmtId="2" fontId="23" fillId="0" borderId="22" xfId="0" applyNumberFormat="1" applyFont="1" applyBorder="1" applyAlignment="1">
      <alignment vertical="center"/>
    </xf>
    <xf numFmtId="2" fontId="28" fillId="0" borderId="16" xfId="0" applyNumberFormat="1" applyFont="1" applyBorder="1" applyAlignment="1">
      <alignment/>
    </xf>
    <xf numFmtId="0" fontId="24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27" fillId="17" borderId="0" xfId="0" applyFont="1" applyFill="1" applyBorder="1" applyAlignment="1">
      <alignment horizontal="center" vertical="center" wrapText="1" shrinkToFit="1"/>
    </xf>
    <xf numFmtId="183" fontId="6" fillId="0" borderId="0" xfId="0" applyNumberFormat="1" applyFont="1" applyBorder="1" applyAlignment="1">
      <alignment horizontal="right" vertical="center"/>
    </xf>
    <xf numFmtId="0" fontId="1" fillId="24" borderId="23" xfId="0" applyFont="1" applyFill="1" applyBorder="1" applyAlignment="1">
      <alignment vertical="center"/>
    </xf>
    <xf numFmtId="188" fontId="25" fillId="24" borderId="16" xfId="0" applyNumberFormat="1" applyFont="1" applyFill="1" applyBorder="1" applyAlignment="1">
      <alignment horizontal="right" vertical="center"/>
    </xf>
    <xf numFmtId="188" fontId="23" fillId="24" borderId="16" xfId="0" applyNumberFormat="1" applyFont="1" applyFill="1" applyBorder="1" applyAlignment="1">
      <alignment horizontal="right"/>
    </xf>
    <xf numFmtId="0" fontId="30" fillId="17" borderId="0" xfId="0" applyFont="1" applyFill="1" applyBorder="1" applyAlignment="1">
      <alignment horizontal="center" vertical="center" wrapText="1" shrinkToFit="1"/>
    </xf>
    <xf numFmtId="188" fontId="28" fillId="0" borderId="0" xfId="0" applyNumberFormat="1" applyFont="1" applyFill="1" applyBorder="1" applyAlignment="1">
      <alignment horizontal="right" vertical="center"/>
    </xf>
    <xf numFmtId="188" fontId="28" fillId="0" borderId="23" xfId="0" applyNumberFormat="1" applyFont="1" applyFill="1" applyBorder="1" applyAlignment="1">
      <alignment horizontal="right" vertical="center"/>
    </xf>
    <xf numFmtId="9" fontId="28" fillId="0" borderId="0" xfId="0" applyNumberFormat="1" applyFont="1" applyFill="1" applyBorder="1" applyAlignment="1">
      <alignment horizontal="right" vertical="center"/>
    </xf>
    <xf numFmtId="2" fontId="28" fillId="0" borderId="23" xfId="0" applyNumberFormat="1" applyFont="1" applyFill="1" applyBorder="1" applyAlignment="1">
      <alignment horizontal="right" vertical="center"/>
    </xf>
    <xf numFmtId="188" fontId="22" fillId="0" borderId="0" xfId="0" applyNumberFormat="1" applyFont="1" applyFill="1" applyBorder="1" applyAlignment="1">
      <alignment horizontal="right" vertical="center"/>
    </xf>
    <xf numFmtId="0" fontId="2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9" fontId="21" fillId="0" borderId="13" xfId="57" applyFont="1" applyFill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 vertical="center"/>
    </xf>
    <xf numFmtId="180" fontId="31" fillId="0" borderId="0" xfId="0" applyNumberFormat="1" applyFont="1" applyBorder="1" applyAlignment="1">
      <alignment horizontal="center" vertical="center"/>
    </xf>
    <xf numFmtId="9" fontId="31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2" fontId="22" fillId="0" borderId="0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/>
    </xf>
    <xf numFmtId="1" fontId="28" fillId="0" borderId="28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1" fontId="28" fillId="25" borderId="29" xfId="0" applyNumberFormat="1" applyFont="1" applyFill="1" applyBorder="1" applyAlignment="1">
      <alignment horizontal="center" vertical="center"/>
    </xf>
    <xf numFmtId="171" fontId="20" fillId="0" borderId="30" xfId="0" applyNumberFormat="1" applyFont="1" applyFill="1" applyBorder="1" applyAlignment="1">
      <alignment horizontal="center" vertical="center"/>
    </xf>
    <xf numFmtId="188" fontId="28" fillId="0" borderId="31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9" fontId="24" fillId="24" borderId="32" xfId="0" applyNumberFormat="1" applyFont="1" applyFill="1" applyBorder="1" applyAlignment="1">
      <alignment horizontal="right" vertical="center"/>
    </xf>
    <xf numFmtId="188" fontId="24" fillId="24" borderId="31" xfId="0" applyNumberFormat="1" applyFont="1" applyFill="1" applyBorder="1" applyAlignment="1">
      <alignment horizontal="right" vertical="center"/>
    </xf>
    <xf numFmtId="9" fontId="23" fillId="24" borderId="32" xfId="0" applyNumberFormat="1" applyFont="1" applyFill="1" applyBorder="1" applyAlignment="1">
      <alignment horizontal="right" vertical="center"/>
    </xf>
    <xf numFmtId="188" fontId="24" fillId="2" borderId="31" xfId="0" applyNumberFormat="1" applyFont="1" applyFill="1" applyBorder="1" applyAlignment="1">
      <alignment horizontal="right" vertical="center"/>
    </xf>
    <xf numFmtId="9" fontId="24" fillId="25" borderId="31" xfId="0" applyNumberFormat="1" applyFont="1" applyFill="1" applyBorder="1" applyAlignment="1">
      <alignment horizontal="right" vertical="center"/>
    </xf>
    <xf numFmtId="2" fontId="32" fillId="25" borderId="31" xfId="0" applyNumberFormat="1" applyFont="1" applyFill="1" applyBorder="1" applyAlignment="1">
      <alignment horizontal="right" vertical="center"/>
    </xf>
    <xf numFmtId="188" fontId="24" fillId="0" borderId="31" xfId="0" applyNumberFormat="1" applyFont="1" applyFill="1" applyBorder="1" applyAlignment="1">
      <alignment horizontal="right" vertical="center"/>
    </xf>
    <xf numFmtId="2" fontId="28" fillId="25" borderId="31" xfId="0" applyNumberFormat="1" applyFont="1" applyFill="1" applyBorder="1" applyAlignment="1">
      <alignment horizontal="right" vertical="center"/>
    </xf>
    <xf numFmtId="188" fontId="28" fillId="0" borderId="32" xfId="0" applyNumberFormat="1" applyFont="1" applyFill="1" applyBorder="1" applyAlignment="1">
      <alignment horizontal="right" vertical="center"/>
    </xf>
    <xf numFmtId="1" fontId="20" fillId="25" borderId="29" xfId="0" applyNumberFormat="1" applyFont="1" applyFill="1" applyBorder="1" applyAlignment="1">
      <alignment horizontal="center" vertical="center"/>
    </xf>
    <xf numFmtId="188" fontId="23" fillId="24" borderId="31" xfId="0" applyNumberFormat="1" applyFont="1" applyFill="1" applyBorder="1" applyAlignment="1">
      <alignment horizontal="right" vertical="center"/>
    </xf>
    <xf numFmtId="188" fontId="23" fillId="24" borderId="32" xfId="0" applyNumberFormat="1" applyFont="1" applyFill="1" applyBorder="1" applyAlignment="1">
      <alignment horizontal="right" vertical="center"/>
    </xf>
    <xf numFmtId="188" fontId="23" fillId="0" borderId="31" xfId="0" applyNumberFormat="1" applyFont="1" applyFill="1" applyBorder="1" applyAlignment="1">
      <alignment horizontal="right" vertical="center"/>
    </xf>
    <xf numFmtId="188" fontId="20" fillId="0" borderId="31" xfId="0" applyNumberFormat="1" applyFont="1" applyFill="1" applyBorder="1" applyAlignment="1">
      <alignment horizontal="right" vertical="center"/>
    </xf>
    <xf numFmtId="1" fontId="20" fillId="25" borderId="33" xfId="0" applyNumberFormat="1" applyFont="1" applyFill="1" applyBorder="1" applyAlignment="1">
      <alignment horizontal="center" vertical="center"/>
    </xf>
    <xf numFmtId="188" fontId="23" fillId="24" borderId="34" xfId="0" applyNumberFormat="1" applyFont="1" applyFill="1" applyBorder="1" applyAlignment="1">
      <alignment horizontal="right" vertical="center"/>
    </xf>
    <xf numFmtId="188" fontId="23" fillId="24" borderId="35" xfId="0" applyNumberFormat="1" applyFont="1" applyFill="1" applyBorder="1" applyAlignment="1">
      <alignment horizontal="right" vertical="center"/>
    </xf>
    <xf numFmtId="188" fontId="23" fillId="24" borderId="36" xfId="0" applyNumberFormat="1" applyFont="1" applyFill="1" applyBorder="1" applyAlignment="1">
      <alignment horizontal="right" vertical="center"/>
    </xf>
    <xf numFmtId="188" fontId="23" fillId="0" borderId="34" xfId="0" applyNumberFormat="1" applyFont="1" applyFill="1" applyBorder="1" applyAlignment="1">
      <alignment horizontal="right" vertical="center"/>
    </xf>
    <xf numFmtId="188" fontId="20" fillId="0" borderId="34" xfId="0" applyNumberFormat="1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vertical="center"/>
    </xf>
    <xf numFmtId="171" fontId="20" fillId="0" borderId="15" xfId="0" applyNumberFormat="1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9" fontId="28" fillId="0" borderId="16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2" fontId="28" fillId="0" borderId="16" xfId="0" applyNumberFormat="1" applyFont="1" applyFill="1" applyBorder="1" applyAlignment="1">
      <alignment vertical="center"/>
    </xf>
    <xf numFmtId="1" fontId="28" fillId="0" borderId="37" xfId="0" applyNumberFormat="1" applyFont="1" applyFill="1" applyBorder="1" applyAlignment="1">
      <alignment horizontal="center" vertical="center"/>
    </xf>
    <xf numFmtId="4" fontId="20" fillId="0" borderId="38" xfId="0" applyNumberFormat="1" applyFont="1" applyBorder="1" applyAlignment="1">
      <alignment horizontal="center" vertical="center"/>
    </xf>
    <xf numFmtId="188" fontId="23" fillId="0" borderId="31" xfId="0" applyNumberFormat="1" applyFont="1" applyFill="1" applyBorder="1" applyAlignment="1">
      <alignment horizontal="right" vertical="center"/>
    </xf>
    <xf numFmtId="188" fontId="1" fillId="0" borderId="32" xfId="0" applyNumberFormat="1" applyFont="1" applyFill="1" applyBorder="1" applyAlignment="1">
      <alignment horizontal="right" vertical="center"/>
    </xf>
    <xf numFmtId="188" fontId="1" fillId="0" borderId="31" xfId="0" applyNumberFormat="1" applyFont="1" applyFill="1" applyBorder="1" applyAlignment="1">
      <alignment horizontal="right" vertical="center"/>
    </xf>
    <xf numFmtId="188" fontId="1" fillId="24" borderId="36" xfId="0" applyNumberFormat="1" applyFont="1" applyFill="1" applyBorder="1" applyAlignment="1">
      <alignment vertical="center"/>
    </xf>
    <xf numFmtId="188" fontId="1" fillId="10" borderId="36" xfId="0" applyNumberFormat="1" applyFont="1" applyFill="1" applyBorder="1" applyAlignment="1">
      <alignment vertical="center"/>
    </xf>
    <xf numFmtId="188" fontId="20" fillId="0" borderId="36" xfId="0" applyNumberFormat="1" applyFont="1" applyFill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/>
    </xf>
    <xf numFmtId="188" fontId="23" fillId="24" borderId="36" xfId="0" applyNumberFormat="1" applyFont="1" applyFill="1" applyBorder="1" applyAlignment="1">
      <alignment vertical="center"/>
    </xf>
    <xf numFmtId="188" fontId="1" fillId="24" borderId="35" xfId="0" applyNumberFormat="1" applyFont="1" applyFill="1" applyBorder="1" applyAlignment="1">
      <alignment vertical="center"/>
    </xf>
    <xf numFmtId="1" fontId="28" fillId="0" borderId="39" xfId="0" applyNumberFormat="1" applyFont="1" applyFill="1" applyBorder="1" applyAlignment="1">
      <alignment horizontal="center" vertical="center"/>
    </xf>
    <xf numFmtId="171" fontId="20" fillId="0" borderId="38" xfId="0" applyNumberFormat="1" applyFont="1" applyFill="1" applyBorder="1" applyAlignment="1">
      <alignment vertical="center"/>
    </xf>
    <xf numFmtId="188" fontId="23" fillId="24" borderId="35" xfId="0" applyNumberFormat="1" applyFont="1" applyFill="1" applyBorder="1" applyAlignment="1">
      <alignment vertical="center"/>
    </xf>
    <xf numFmtId="188" fontId="23" fillId="0" borderId="36" xfId="0" applyNumberFormat="1" applyFont="1" applyFill="1" applyBorder="1" applyAlignment="1">
      <alignment vertical="center"/>
    </xf>
    <xf numFmtId="1" fontId="24" fillId="0" borderId="39" xfId="0" applyNumberFormat="1" applyFont="1" applyFill="1" applyBorder="1" applyAlignment="1">
      <alignment horizontal="center" vertical="center"/>
    </xf>
    <xf numFmtId="171" fontId="21" fillId="0" borderId="38" xfId="0" applyNumberFormat="1" applyFont="1" applyFill="1" applyBorder="1" applyAlignment="1">
      <alignment vertical="center"/>
    </xf>
    <xf numFmtId="1" fontId="20" fillId="0" borderId="39" xfId="0" applyNumberFormat="1" applyFont="1" applyFill="1" applyBorder="1" applyAlignment="1">
      <alignment horizontal="center" vertical="center"/>
    </xf>
    <xf numFmtId="171" fontId="20" fillId="0" borderId="38" xfId="0" applyNumberFormat="1" applyFont="1" applyFill="1" applyBorder="1" applyAlignment="1">
      <alignment vertical="center"/>
    </xf>
    <xf numFmtId="188" fontId="23" fillId="24" borderId="36" xfId="0" applyNumberFormat="1" applyFont="1" applyFill="1" applyBorder="1" applyAlignment="1">
      <alignment vertical="center"/>
    </xf>
    <xf numFmtId="1" fontId="20" fillId="0" borderId="39" xfId="0" applyNumberFormat="1" applyFont="1" applyFill="1" applyBorder="1" applyAlignment="1">
      <alignment horizontal="center" vertical="center"/>
    </xf>
    <xf numFmtId="1" fontId="28" fillId="0" borderId="40" xfId="0" applyNumberFormat="1" applyFont="1" applyFill="1" applyBorder="1" applyAlignment="1">
      <alignment horizontal="center" vertical="center"/>
    </xf>
    <xf numFmtId="188" fontId="23" fillId="24" borderId="35" xfId="0" applyNumberFormat="1" applyFont="1" applyFill="1" applyBorder="1" applyAlignment="1">
      <alignment vertical="center"/>
    </xf>
    <xf numFmtId="188" fontId="23" fillId="0" borderId="36" xfId="0" applyNumberFormat="1" applyFont="1" applyFill="1" applyBorder="1" applyAlignment="1">
      <alignment vertical="center"/>
    </xf>
    <xf numFmtId="188" fontId="23" fillId="24" borderId="31" xfId="0" applyNumberFormat="1" applyFont="1" applyFill="1" applyBorder="1" applyAlignment="1">
      <alignment horizontal="right" vertical="center"/>
    </xf>
    <xf numFmtId="188" fontId="23" fillId="24" borderId="32" xfId="0" applyNumberFormat="1" applyFont="1" applyFill="1" applyBorder="1" applyAlignment="1">
      <alignment horizontal="right" vertical="center"/>
    </xf>
    <xf numFmtId="188" fontId="20" fillId="0" borderId="31" xfId="0" applyNumberFormat="1" applyFont="1" applyFill="1" applyBorder="1" applyAlignment="1">
      <alignment horizontal="right" vertical="center"/>
    </xf>
    <xf numFmtId="1" fontId="20" fillId="0" borderId="29" xfId="0" applyNumberFormat="1" applyFont="1" applyFill="1" applyBorder="1" applyAlignment="1">
      <alignment horizontal="center" vertical="center"/>
    </xf>
    <xf numFmtId="0" fontId="20" fillId="0" borderId="41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171" fontId="20" fillId="0" borderId="30" xfId="0" applyNumberFormat="1" applyFont="1" applyFill="1" applyBorder="1" applyAlignment="1">
      <alignment horizontal="center" vertical="center"/>
    </xf>
    <xf numFmtId="188" fontId="1" fillId="24" borderId="31" xfId="0" applyNumberFormat="1" applyFont="1" applyFill="1" applyBorder="1" applyAlignment="1">
      <alignment horizontal="right" vertical="center"/>
    </xf>
    <xf numFmtId="1" fontId="20" fillId="0" borderId="33" xfId="0" applyNumberFormat="1" applyFont="1" applyFill="1" applyBorder="1" applyAlignment="1">
      <alignment horizontal="center" vertical="center"/>
    </xf>
    <xf numFmtId="171" fontId="20" fillId="0" borderId="44" xfId="0" applyNumberFormat="1" applyFont="1" applyFill="1" applyBorder="1" applyAlignment="1">
      <alignment horizontal="center" vertical="center"/>
    </xf>
    <xf numFmtId="188" fontId="23" fillId="24" borderId="34" xfId="0" applyNumberFormat="1" applyFont="1" applyFill="1" applyBorder="1" applyAlignment="1">
      <alignment horizontal="right" vertical="center"/>
    </xf>
    <xf numFmtId="188" fontId="1" fillId="24" borderId="45" xfId="0" applyNumberFormat="1" applyFont="1" applyFill="1" applyBorder="1" applyAlignment="1">
      <alignment horizontal="right" vertical="center"/>
    </xf>
    <xf numFmtId="188" fontId="1" fillId="24" borderId="34" xfId="0" applyNumberFormat="1" applyFont="1" applyFill="1" applyBorder="1" applyAlignment="1">
      <alignment horizontal="right" vertical="center"/>
    </xf>
    <xf numFmtId="188" fontId="1" fillId="24" borderId="32" xfId="0" applyNumberFormat="1" applyFont="1" applyFill="1" applyBorder="1" applyAlignment="1">
      <alignment horizontal="right" vertical="center"/>
    </xf>
    <xf numFmtId="1" fontId="28" fillId="0" borderId="46" xfId="0" applyNumberFormat="1" applyFont="1" applyBorder="1" applyAlignment="1">
      <alignment vertical="center"/>
    </xf>
    <xf numFmtId="1" fontId="24" fillId="25" borderId="29" xfId="0" applyNumberFormat="1" applyFont="1" applyFill="1" applyBorder="1" applyAlignment="1">
      <alignment horizontal="center" vertical="center"/>
    </xf>
    <xf numFmtId="171" fontId="21" fillId="0" borderId="30" xfId="0" applyNumberFormat="1" applyFont="1" applyFill="1" applyBorder="1" applyAlignment="1">
      <alignment horizontal="center" vertical="center"/>
    </xf>
    <xf numFmtId="188" fontId="24" fillId="24" borderId="32" xfId="0" applyNumberFormat="1" applyFont="1" applyFill="1" applyBorder="1" applyAlignment="1">
      <alignment horizontal="right" vertical="center"/>
    </xf>
    <xf numFmtId="1" fontId="21" fillId="25" borderId="33" xfId="0" applyNumberFormat="1" applyFont="1" applyFill="1" applyBorder="1" applyAlignment="1">
      <alignment horizontal="center" vertical="center"/>
    </xf>
    <xf numFmtId="171" fontId="21" fillId="0" borderId="3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9" fontId="1" fillId="0" borderId="47" xfId="0" applyNumberFormat="1" applyFont="1" applyFill="1" applyBorder="1" applyAlignment="1">
      <alignment vertical="center"/>
    </xf>
    <xf numFmtId="2" fontId="23" fillId="0" borderId="47" xfId="0" applyNumberFormat="1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1" fontId="20" fillId="25" borderId="37" xfId="0" applyNumberFormat="1" applyFont="1" applyFill="1" applyBorder="1" applyAlignment="1">
      <alignment horizontal="center" vertical="center"/>
    </xf>
    <xf numFmtId="171" fontId="23" fillId="0" borderId="30" xfId="0" applyNumberFormat="1" applyFont="1" applyBorder="1" applyAlignment="1">
      <alignment horizontal="center" vertical="center"/>
    </xf>
    <xf numFmtId="188" fontId="23" fillId="0" borderId="32" xfId="0" applyNumberFormat="1" applyFont="1" applyFill="1" applyBorder="1" applyAlignment="1">
      <alignment horizontal="right" vertical="center"/>
    </xf>
    <xf numFmtId="188" fontId="20" fillId="11" borderId="31" xfId="0" applyNumberFormat="1" applyFont="1" applyFill="1" applyBorder="1" applyAlignment="1">
      <alignment horizontal="right" vertical="center"/>
    </xf>
    <xf numFmtId="1" fontId="21" fillId="25" borderId="29" xfId="0" applyNumberFormat="1" applyFont="1" applyFill="1" applyBorder="1" applyAlignment="1">
      <alignment horizontal="center" vertical="center"/>
    </xf>
    <xf numFmtId="188" fontId="23" fillId="24" borderId="36" xfId="0" applyNumberFormat="1" applyFont="1" applyFill="1" applyBorder="1" applyAlignment="1">
      <alignment horizontal="right" vertical="center"/>
    </xf>
    <xf numFmtId="188" fontId="23" fillId="24" borderId="35" xfId="0" applyNumberFormat="1" applyFont="1" applyFill="1" applyBorder="1" applyAlignment="1">
      <alignment horizontal="right" vertical="center"/>
    </xf>
    <xf numFmtId="188" fontId="20" fillId="11" borderId="36" xfId="0" applyNumberFormat="1" applyFont="1" applyFill="1" applyBorder="1" applyAlignment="1">
      <alignment horizontal="right" vertical="center"/>
    </xf>
    <xf numFmtId="188" fontId="23" fillId="0" borderId="36" xfId="0" applyNumberFormat="1" applyFont="1" applyFill="1" applyBorder="1" applyAlignment="1">
      <alignment horizontal="right" vertical="center"/>
    </xf>
    <xf numFmtId="188" fontId="20" fillId="0" borderId="36" xfId="0" applyNumberFormat="1" applyFont="1" applyFill="1" applyBorder="1" applyAlignment="1">
      <alignment horizontal="right" vertical="center"/>
    </xf>
    <xf numFmtId="1" fontId="20" fillId="25" borderId="29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188" fontId="23" fillId="26" borderId="35" xfId="0" applyNumberFormat="1" applyFont="1" applyFill="1" applyBorder="1" applyAlignment="1">
      <alignment horizontal="right" vertical="center"/>
    </xf>
    <xf numFmtId="1" fontId="20" fillId="24" borderId="29" xfId="0" applyNumberFormat="1" applyFont="1" applyFill="1" applyBorder="1" applyAlignment="1">
      <alignment horizontal="center" vertical="center"/>
    </xf>
    <xf numFmtId="188" fontId="1" fillId="24" borderId="36" xfId="0" applyNumberFormat="1" applyFont="1" applyFill="1" applyBorder="1" applyAlignment="1">
      <alignment horizontal="right" vertical="center"/>
    </xf>
    <xf numFmtId="171" fontId="23" fillId="0" borderId="44" xfId="0" applyNumberFormat="1" applyFont="1" applyBorder="1" applyAlignment="1">
      <alignment horizontal="center" vertical="center"/>
    </xf>
    <xf numFmtId="188" fontId="23" fillId="0" borderId="34" xfId="0" applyNumberFormat="1" applyFont="1" applyFill="1" applyBorder="1" applyAlignment="1">
      <alignment horizontal="right" vertical="center"/>
    </xf>
    <xf numFmtId="171" fontId="23" fillId="0" borderId="48" xfId="0" applyNumberFormat="1" applyFont="1" applyBorder="1" applyAlignment="1">
      <alignment horizontal="center" vertical="center"/>
    </xf>
    <xf numFmtId="188" fontId="23" fillId="0" borderId="35" xfId="0" applyNumberFormat="1" applyFont="1" applyFill="1" applyBorder="1" applyAlignment="1">
      <alignment horizontal="right" vertical="center"/>
    </xf>
    <xf numFmtId="9" fontId="24" fillId="24" borderId="35" xfId="0" applyNumberFormat="1" applyFont="1" applyFill="1" applyBorder="1" applyAlignment="1">
      <alignment horizontal="right" vertical="center"/>
    </xf>
    <xf numFmtId="188" fontId="1" fillId="24" borderId="35" xfId="0" applyNumberFormat="1" applyFont="1" applyFill="1" applyBorder="1" applyAlignment="1">
      <alignment horizontal="right" vertical="center"/>
    </xf>
    <xf numFmtId="1" fontId="20" fillId="0" borderId="29" xfId="0" applyNumberFormat="1" applyFont="1" applyFill="1" applyBorder="1" applyAlignment="1">
      <alignment horizontal="center" vertical="center"/>
    </xf>
    <xf numFmtId="1" fontId="20" fillId="25" borderId="39" xfId="0" applyNumberFormat="1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vertical="center"/>
    </xf>
    <xf numFmtId="171" fontId="23" fillId="0" borderId="30" xfId="0" applyNumberFormat="1" applyFont="1" applyFill="1" applyBorder="1" applyAlignment="1">
      <alignment horizontal="center" vertical="center"/>
    </xf>
    <xf numFmtId="0" fontId="20" fillId="24" borderId="50" xfId="0" applyFont="1" applyFill="1" applyBorder="1" applyAlignment="1">
      <alignment horizontal="left" vertical="center"/>
    </xf>
    <xf numFmtId="0" fontId="20" fillId="24" borderId="49" xfId="0" applyFont="1" applyFill="1" applyBorder="1" applyAlignment="1">
      <alignment horizontal="left" vertical="center"/>
    </xf>
    <xf numFmtId="171" fontId="23" fillId="0" borderId="38" xfId="0" applyNumberFormat="1" applyFont="1" applyBorder="1" applyAlignment="1">
      <alignment horizontal="center" vertical="center"/>
    </xf>
    <xf numFmtId="188" fontId="1" fillId="0" borderId="35" xfId="0" applyNumberFormat="1" applyFont="1" applyFill="1" applyBorder="1" applyAlignment="1">
      <alignment horizontal="right" vertical="center"/>
    </xf>
    <xf numFmtId="188" fontId="1" fillId="0" borderId="36" xfId="0" applyNumberFormat="1" applyFont="1" applyFill="1" applyBorder="1" applyAlignment="1">
      <alignment horizontal="right" vertical="center"/>
    </xf>
    <xf numFmtId="1" fontId="20" fillId="25" borderId="33" xfId="0" applyNumberFormat="1" applyFont="1" applyFill="1" applyBorder="1" applyAlignment="1">
      <alignment horizontal="center" vertical="center"/>
    </xf>
    <xf numFmtId="188" fontId="1" fillId="24" borderId="51" xfId="0" applyNumberFormat="1" applyFont="1" applyFill="1" applyBorder="1" applyAlignment="1">
      <alignment horizontal="right" vertical="center"/>
    </xf>
    <xf numFmtId="9" fontId="23" fillId="24" borderId="45" xfId="0" applyNumberFormat="1" applyFont="1" applyFill="1" applyBorder="1" applyAlignment="1">
      <alignment horizontal="right" vertical="center"/>
    </xf>
    <xf numFmtId="188" fontId="1" fillId="0" borderId="34" xfId="0" applyNumberFormat="1" applyFont="1" applyFill="1" applyBorder="1" applyAlignment="1">
      <alignment horizontal="right" vertical="center"/>
    </xf>
    <xf numFmtId="188" fontId="20" fillId="0" borderId="34" xfId="0" applyNumberFormat="1" applyFont="1" applyFill="1" applyBorder="1" applyAlignment="1">
      <alignment horizontal="right" vertical="center"/>
    </xf>
    <xf numFmtId="1" fontId="22" fillId="0" borderId="52" xfId="0" applyNumberFormat="1" applyFont="1" applyBorder="1" applyAlignment="1">
      <alignment vertical="center"/>
    </xf>
    <xf numFmtId="183" fontId="24" fillId="0" borderId="0" xfId="0" applyNumberFormat="1" applyFont="1" applyBorder="1" applyAlignment="1">
      <alignment horizontal="right" vertical="center"/>
    </xf>
    <xf numFmtId="183" fontId="24" fillId="0" borderId="20" xfId="0" applyNumberFormat="1" applyFont="1" applyBorder="1" applyAlignment="1">
      <alignment horizontal="right" vertical="center"/>
    </xf>
    <xf numFmtId="9" fontId="23" fillId="0" borderId="20" xfId="0" applyNumberFormat="1" applyFont="1" applyFill="1" applyBorder="1" applyAlignment="1">
      <alignment horizontal="right" vertical="center"/>
    </xf>
    <xf numFmtId="188" fontId="23" fillId="0" borderId="20" xfId="0" applyNumberFormat="1" applyFont="1" applyFill="1" applyBorder="1" applyAlignment="1">
      <alignment horizontal="right" vertical="center"/>
    </xf>
    <xf numFmtId="2" fontId="23" fillId="0" borderId="20" xfId="0" applyNumberFormat="1" applyFont="1" applyFill="1" applyBorder="1" applyAlignment="1">
      <alignment horizontal="right" vertical="center"/>
    </xf>
    <xf numFmtId="1" fontId="19" fillId="0" borderId="53" xfId="0" applyNumberFormat="1" applyFont="1" applyBorder="1" applyAlignment="1">
      <alignment horizontal="center" vertical="center"/>
    </xf>
    <xf numFmtId="9" fontId="24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center" vertical="center"/>
    </xf>
    <xf numFmtId="188" fontId="23" fillId="0" borderId="54" xfId="0" applyNumberFormat="1" applyFont="1" applyFill="1" applyBorder="1" applyAlignment="1">
      <alignment horizontal="right" vertical="center"/>
    </xf>
    <xf numFmtId="188" fontId="23" fillId="0" borderId="0" xfId="0" applyNumberFormat="1" applyFont="1" applyFill="1" applyBorder="1" applyAlignment="1">
      <alignment horizontal="right" vertical="center"/>
    </xf>
    <xf numFmtId="0" fontId="28" fillId="0" borderId="23" xfId="0" applyFont="1" applyBorder="1" applyAlignment="1">
      <alignment vertical="center"/>
    </xf>
    <xf numFmtId="1" fontId="34" fillId="25" borderId="29" xfId="0" applyNumberFormat="1" applyFont="1" applyFill="1" applyBorder="1" applyAlignment="1">
      <alignment horizontal="center" vertical="center"/>
    </xf>
    <xf numFmtId="171" fontId="21" fillId="24" borderId="30" xfId="0" applyNumberFormat="1" applyFont="1" applyFill="1" applyBorder="1" applyAlignment="1">
      <alignment horizontal="center" vertical="center"/>
    </xf>
    <xf numFmtId="188" fontId="1" fillId="0" borderId="31" xfId="0" applyNumberFormat="1" applyFont="1" applyFill="1" applyBorder="1" applyAlignment="1">
      <alignment horizontal="right" vertical="center"/>
    </xf>
    <xf numFmtId="188" fontId="24" fillId="0" borderId="0" xfId="0" applyNumberFormat="1" applyFont="1" applyFill="1" applyBorder="1" applyAlignment="1">
      <alignment horizontal="right" vertical="center"/>
    </xf>
    <xf numFmtId="188" fontId="1" fillId="24" borderId="31" xfId="0" applyNumberFormat="1" applyFont="1" applyFill="1" applyBorder="1" applyAlignment="1">
      <alignment horizontal="right" vertical="center"/>
    </xf>
    <xf numFmtId="188" fontId="1" fillId="24" borderId="32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 wrapText="1"/>
    </xf>
    <xf numFmtId="1" fontId="22" fillId="25" borderId="29" xfId="0" applyNumberFormat="1" applyFont="1" applyFill="1" applyBorder="1" applyAlignment="1">
      <alignment horizontal="center" vertical="center"/>
    </xf>
    <xf numFmtId="171" fontId="20" fillId="24" borderId="30" xfId="0" applyNumberFormat="1" applyFont="1" applyFill="1" applyBorder="1" applyAlignment="1">
      <alignment horizontal="center" vertical="center"/>
    </xf>
    <xf numFmtId="9" fontId="1" fillId="26" borderId="32" xfId="0" applyNumberFormat="1" applyFont="1" applyFill="1" applyBorder="1" applyAlignment="1">
      <alignment horizontal="right" vertical="center"/>
    </xf>
    <xf numFmtId="1" fontId="22" fillId="25" borderId="33" xfId="0" applyNumberFormat="1" applyFont="1" applyFill="1" applyBorder="1" applyAlignment="1">
      <alignment horizontal="center" vertical="center"/>
    </xf>
    <xf numFmtId="188" fontId="23" fillId="24" borderId="55" xfId="0" applyNumberFormat="1" applyFont="1" applyFill="1" applyBorder="1" applyAlignment="1">
      <alignment horizontal="right" vertical="center"/>
    </xf>
    <xf numFmtId="188" fontId="23" fillId="0" borderId="55" xfId="0" applyNumberFormat="1" applyFont="1" applyFill="1" applyBorder="1" applyAlignment="1">
      <alignment horizontal="right" vertical="center"/>
    </xf>
    <xf numFmtId="1" fontId="22" fillId="0" borderId="18" xfId="0" applyNumberFormat="1" applyFont="1" applyBorder="1" applyAlignment="1">
      <alignment horizontal="center" vertical="center"/>
    </xf>
    <xf numFmtId="188" fontId="28" fillId="0" borderId="14" xfId="0" applyNumberFormat="1" applyFont="1" applyFill="1" applyBorder="1" applyAlignment="1">
      <alignment horizontal="right" vertical="center" wrapText="1" shrinkToFit="1"/>
    </xf>
    <xf numFmtId="188" fontId="28" fillId="0" borderId="14" xfId="0" applyNumberFormat="1" applyFont="1" applyBorder="1" applyAlignment="1">
      <alignment horizontal="right" vertical="center" wrapText="1" shrinkToFit="1"/>
    </xf>
    <xf numFmtId="9" fontId="28" fillId="0" borderId="14" xfId="0" applyNumberFormat="1" applyFont="1" applyBorder="1" applyAlignment="1">
      <alignment horizontal="right" vertical="center" wrapText="1" shrinkToFit="1"/>
    </xf>
    <xf numFmtId="2" fontId="28" fillId="0" borderId="14" xfId="0" applyNumberFormat="1" applyFont="1" applyBorder="1" applyAlignment="1">
      <alignment horizontal="right" vertical="center" wrapText="1" shrinkToFit="1"/>
    </xf>
    <xf numFmtId="2" fontId="28" fillId="0" borderId="30" xfId="0" applyNumberFormat="1" applyFont="1" applyBorder="1" applyAlignment="1">
      <alignment horizontal="right" vertical="center" wrapText="1" indent="1" shrinkToFit="1"/>
    </xf>
    <xf numFmtId="4" fontId="28" fillId="0" borderId="30" xfId="0" applyNumberFormat="1" applyFont="1" applyBorder="1" applyAlignment="1">
      <alignment horizontal="right" vertical="center" wrapText="1" indent="1" shrinkToFit="1"/>
    </xf>
    <xf numFmtId="0" fontId="35" fillId="0" borderId="0" xfId="0" applyFont="1" applyFill="1" applyAlignment="1">
      <alignment vertical="center" wrapText="1"/>
    </xf>
    <xf numFmtId="9" fontId="1" fillId="17" borderId="31" xfId="0" applyNumberFormat="1" applyFont="1" applyFill="1" applyBorder="1" applyAlignment="1">
      <alignment horizontal="right" vertical="center"/>
    </xf>
    <xf numFmtId="4" fontId="24" fillId="0" borderId="38" xfId="0" applyNumberFormat="1" applyFont="1" applyBorder="1" applyAlignment="1">
      <alignment horizontal="right" vertical="center" wrapText="1" indent="1" shrinkToFit="1"/>
    </xf>
    <xf numFmtId="188" fontId="23" fillId="0" borderId="35" xfId="0" applyNumberFormat="1" applyFont="1" applyFill="1" applyBorder="1" applyAlignment="1">
      <alignment horizontal="right" vertical="center"/>
    </xf>
    <xf numFmtId="4" fontId="28" fillId="0" borderId="38" xfId="0" applyNumberFormat="1" applyFont="1" applyBorder="1" applyAlignment="1">
      <alignment horizontal="right" vertical="center" wrapText="1" indent="1" shrinkToFit="1"/>
    </xf>
    <xf numFmtId="1" fontId="34" fillId="25" borderId="56" xfId="0" applyNumberFormat="1" applyFont="1" applyFill="1" applyBorder="1" applyAlignment="1">
      <alignment horizontal="center" vertical="center"/>
    </xf>
    <xf numFmtId="4" fontId="24" fillId="0" borderId="44" xfId="0" applyNumberFormat="1" applyFont="1" applyBorder="1" applyAlignment="1">
      <alignment horizontal="right" vertical="center" wrapText="1" indent="1" shrinkToFit="1"/>
    </xf>
    <xf numFmtId="1" fontId="20" fillId="0" borderId="12" xfId="0" applyNumberFormat="1" applyFont="1" applyBorder="1" applyAlignment="1">
      <alignment horizontal="center" vertical="center"/>
    </xf>
    <xf numFmtId="171" fontId="23" fillId="0" borderId="12" xfId="0" applyNumberFormat="1" applyFont="1" applyBorder="1" applyAlignment="1">
      <alignment horizontal="center" vertical="center"/>
    </xf>
    <xf numFmtId="188" fontId="23" fillId="0" borderId="57" xfId="0" applyNumberFormat="1" applyFont="1" applyFill="1" applyBorder="1" applyAlignment="1">
      <alignment horizontal="right" vertical="center"/>
    </xf>
    <xf numFmtId="9" fontId="23" fillId="0" borderId="57" xfId="0" applyNumberFormat="1" applyFont="1" applyFill="1" applyBorder="1" applyAlignment="1">
      <alignment horizontal="right" vertical="center"/>
    </xf>
    <xf numFmtId="2" fontId="23" fillId="0" borderId="57" xfId="0" applyNumberFormat="1" applyFont="1" applyFill="1" applyBorder="1" applyAlignment="1">
      <alignment horizontal="right" vertical="center"/>
    </xf>
    <xf numFmtId="1" fontId="20" fillId="15" borderId="29" xfId="0" applyNumberFormat="1" applyFont="1" applyFill="1" applyBorder="1" applyAlignment="1">
      <alignment horizontal="center" vertical="center"/>
    </xf>
    <xf numFmtId="171" fontId="23" fillId="0" borderId="30" xfId="0" applyNumberFormat="1" applyFont="1" applyBorder="1" applyAlignment="1">
      <alignment horizontal="center" vertical="center"/>
    </xf>
    <xf numFmtId="188" fontId="28" fillId="24" borderId="36" xfId="0" applyNumberFormat="1" applyFont="1" applyFill="1" applyBorder="1" applyAlignment="1">
      <alignment horizontal="right" vertical="center"/>
    </xf>
    <xf numFmtId="188" fontId="28" fillId="24" borderId="35" xfId="0" applyNumberFormat="1" applyFont="1" applyFill="1" applyBorder="1" applyAlignment="1">
      <alignment horizontal="right" vertical="center"/>
    </xf>
    <xf numFmtId="1" fontId="21" fillId="15" borderId="29" xfId="0" applyNumberFormat="1" applyFont="1" applyFill="1" applyBorder="1" applyAlignment="1">
      <alignment horizontal="center" vertical="center"/>
    </xf>
    <xf numFmtId="171" fontId="1" fillId="0" borderId="30" xfId="0" applyNumberFormat="1" applyFont="1" applyBorder="1" applyAlignment="1">
      <alignment horizontal="center" vertical="center"/>
    </xf>
    <xf numFmtId="188" fontId="24" fillId="24" borderId="36" xfId="0" applyNumberFormat="1" applyFont="1" applyFill="1" applyBorder="1" applyAlignment="1">
      <alignment horizontal="right" vertical="center"/>
    </xf>
    <xf numFmtId="188" fontId="24" fillId="24" borderId="35" xfId="0" applyNumberFormat="1" applyFont="1" applyFill="1" applyBorder="1" applyAlignment="1">
      <alignment horizontal="right" vertical="center"/>
    </xf>
    <xf numFmtId="171" fontId="23" fillId="0" borderId="41" xfId="0" applyNumberFormat="1" applyFont="1" applyBorder="1" applyAlignment="1">
      <alignment horizontal="center" vertical="center"/>
    </xf>
    <xf numFmtId="188" fontId="28" fillId="24" borderId="31" xfId="0" applyNumberFormat="1" applyFont="1" applyFill="1" applyBorder="1" applyAlignment="1">
      <alignment horizontal="right" vertical="center"/>
    </xf>
    <xf numFmtId="188" fontId="28" fillId="24" borderId="32" xfId="0" applyNumberFormat="1" applyFont="1" applyFill="1" applyBorder="1" applyAlignment="1">
      <alignment horizontal="right" vertical="center"/>
    </xf>
    <xf numFmtId="171" fontId="1" fillId="0" borderId="41" xfId="0" applyNumberFormat="1" applyFont="1" applyBorder="1" applyAlignment="1">
      <alignment horizontal="center" vertical="center"/>
    </xf>
    <xf numFmtId="188" fontId="23" fillId="0" borderId="32" xfId="0" applyNumberFormat="1" applyFont="1" applyFill="1" applyBorder="1" applyAlignment="1">
      <alignment horizontal="right" vertical="center"/>
    </xf>
    <xf numFmtId="188" fontId="23" fillId="0" borderId="36" xfId="0" applyNumberFormat="1" applyFont="1" applyFill="1" applyBorder="1" applyAlignment="1">
      <alignment horizontal="right" vertical="center"/>
    </xf>
    <xf numFmtId="1" fontId="20" fillId="15" borderId="37" xfId="0" applyNumberFormat="1" applyFont="1" applyFill="1" applyBorder="1" applyAlignment="1">
      <alignment horizontal="center" vertical="center"/>
    </xf>
    <xf numFmtId="1" fontId="20" fillId="15" borderId="39" xfId="0" applyNumberFormat="1" applyFont="1" applyFill="1" applyBorder="1" applyAlignment="1">
      <alignment horizontal="center" vertical="center"/>
    </xf>
    <xf numFmtId="1" fontId="20" fillId="15" borderId="29" xfId="0" applyNumberFormat="1" applyFont="1" applyFill="1" applyBorder="1" applyAlignment="1">
      <alignment horizontal="center" vertical="center" wrapText="1"/>
    </xf>
    <xf numFmtId="1" fontId="20" fillId="15" borderId="33" xfId="0" applyNumberFormat="1" applyFont="1" applyFill="1" applyBorder="1" applyAlignment="1">
      <alignment horizontal="center" vertical="center" wrapText="1"/>
    </xf>
    <xf numFmtId="171" fontId="20" fillId="0" borderId="44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vertical="center"/>
    </xf>
    <xf numFmtId="0" fontId="1" fillId="24" borderId="15" xfId="0" applyFont="1" applyFill="1" applyBorder="1" applyAlignment="1">
      <alignment vertical="center"/>
    </xf>
    <xf numFmtId="0" fontId="1" fillId="24" borderId="22" xfId="0" applyFont="1" applyFill="1" applyBorder="1" applyAlignment="1">
      <alignment vertical="center"/>
    </xf>
    <xf numFmtId="0" fontId="1" fillId="24" borderId="20" xfId="0" applyFont="1" applyFill="1" applyBorder="1" applyAlignment="1">
      <alignment horizontal="right" vertical="center"/>
    </xf>
    <xf numFmtId="0" fontId="1" fillId="24" borderId="20" xfId="0" applyFont="1" applyFill="1" applyBorder="1" applyAlignment="1">
      <alignment vertical="center"/>
    </xf>
    <xf numFmtId="0" fontId="1" fillId="24" borderId="58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2" fontId="23" fillId="24" borderId="22" xfId="0" applyNumberFormat="1" applyFont="1" applyFill="1" applyBorder="1" applyAlignment="1">
      <alignment vertical="center"/>
    </xf>
    <xf numFmtId="0" fontId="23" fillId="24" borderId="22" xfId="0" applyFont="1" applyFill="1" applyBorder="1" applyAlignment="1">
      <alignment vertical="center"/>
    </xf>
    <xf numFmtId="171" fontId="1" fillId="0" borderId="30" xfId="0" applyNumberFormat="1" applyFont="1" applyBorder="1" applyAlignment="1">
      <alignment horizontal="center" vertical="center"/>
    </xf>
    <xf numFmtId="171" fontId="1" fillId="0" borderId="23" xfId="0" applyNumberFormat="1" applyFont="1" applyBorder="1" applyAlignment="1">
      <alignment horizontal="center" vertical="center"/>
    </xf>
    <xf numFmtId="188" fontId="1" fillId="24" borderId="23" xfId="0" applyNumberFormat="1" applyFont="1" applyFill="1" applyBorder="1" applyAlignment="1">
      <alignment horizontal="right" vertical="center"/>
    </xf>
    <xf numFmtId="9" fontId="23" fillId="24" borderId="23" xfId="0" applyNumberFormat="1" applyFont="1" applyFill="1" applyBorder="1" applyAlignment="1">
      <alignment horizontal="right" vertical="center"/>
    </xf>
    <xf numFmtId="9" fontId="24" fillId="25" borderId="23" xfId="0" applyNumberFormat="1" applyFont="1" applyFill="1" applyBorder="1" applyAlignment="1">
      <alignment horizontal="right" vertical="center"/>
    </xf>
    <xf numFmtId="2" fontId="32" fillId="25" borderId="23" xfId="0" applyNumberFormat="1" applyFont="1" applyFill="1" applyBorder="1" applyAlignment="1">
      <alignment horizontal="right" vertical="center"/>
    </xf>
    <xf numFmtId="188" fontId="1" fillId="0" borderId="23" xfId="0" applyNumberFormat="1" applyFont="1" applyFill="1" applyBorder="1" applyAlignment="1">
      <alignment horizontal="right" vertical="center"/>
    </xf>
    <xf numFmtId="188" fontId="23" fillId="0" borderId="23" xfId="0" applyNumberFormat="1" applyFont="1" applyFill="1" applyBorder="1" applyAlignment="1">
      <alignment horizontal="right" vertical="center"/>
    </xf>
    <xf numFmtId="1" fontId="22" fillId="0" borderId="17" xfId="0" applyNumberFormat="1" applyFont="1" applyBorder="1" applyAlignment="1">
      <alignment horizontal="center" vertical="center"/>
    </xf>
    <xf numFmtId="1" fontId="22" fillId="0" borderId="39" xfId="0" applyNumberFormat="1" applyFont="1" applyFill="1" applyBorder="1" applyAlignment="1">
      <alignment horizontal="center" vertical="center"/>
    </xf>
    <xf numFmtId="39" fontId="20" fillId="0" borderId="38" xfId="0" applyNumberFormat="1" applyFont="1" applyBorder="1" applyAlignment="1">
      <alignment horizontal="right" vertical="center"/>
    </xf>
    <xf numFmtId="188" fontId="28" fillId="0" borderId="36" xfId="0" applyNumberFormat="1" applyFont="1" applyFill="1" applyBorder="1" applyAlignment="1">
      <alignment horizontal="right" vertical="center"/>
    </xf>
    <xf numFmtId="188" fontId="24" fillId="0" borderId="36" xfId="0" applyNumberFormat="1" applyFont="1" applyFill="1" applyBorder="1" applyAlignment="1">
      <alignment horizontal="right" vertical="center"/>
    </xf>
    <xf numFmtId="9" fontId="24" fillId="17" borderId="36" xfId="0" applyNumberFormat="1" applyFont="1" applyFill="1" applyBorder="1" applyAlignment="1">
      <alignment horizontal="right" vertical="center"/>
    </xf>
    <xf numFmtId="188" fontId="24" fillId="11" borderId="36" xfId="0" applyNumberFormat="1" applyFont="1" applyFill="1" applyBorder="1" applyAlignment="1">
      <alignment horizontal="right" vertical="center"/>
    </xf>
    <xf numFmtId="188" fontId="22" fillId="0" borderId="36" xfId="0" applyNumberFormat="1" applyFont="1" applyFill="1" applyBorder="1" applyAlignment="1">
      <alignment horizontal="right" vertical="center"/>
    </xf>
    <xf numFmtId="1" fontId="22" fillId="0" borderId="29" xfId="0" applyNumberFormat="1" applyFont="1" applyFill="1" applyBorder="1" applyAlignment="1">
      <alignment horizontal="center" vertical="center"/>
    </xf>
    <xf numFmtId="188" fontId="28" fillId="27" borderId="36" xfId="0" applyNumberFormat="1" applyFont="1" applyFill="1" applyBorder="1" applyAlignment="1">
      <alignment horizontal="right" vertical="center"/>
    </xf>
    <xf numFmtId="188" fontId="24" fillId="0" borderId="35" xfId="0" applyNumberFormat="1" applyFont="1" applyFill="1" applyBorder="1" applyAlignment="1">
      <alignment horizontal="right" vertical="center"/>
    </xf>
    <xf numFmtId="188" fontId="24" fillId="0" borderId="34" xfId="0" applyNumberFormat="1" applyFont="1" applyFill="1" applyBorder="1" applyAlignment="1">
      <alignment horizontal="right" vertical="center"/>
    </xf>
    <xf numFmtId="9" fontId="24" fillId="17" borderId="35" xfId="0" applyNumberFormat="1" applyFont="1" applyFill="1" applyBorder="1" applyAlignment="1">
      <alignment horizontal="right" vertical="center"/>
    </xf>
    <xf numFmtId="188" fontId="24" fillId="11" borderId="35" xfId="0" applyNumberFormat="1" applyFont="1" applyFill="1" applyBorder="1" applyAlignment="1">
      <alignment horizontal="right" vertical="center"/>
    </xf>
    <xf numFmtId="2" fontId="32" fillId="25" borderId="32" xfId="0" applyNumberFormat="1" applyFont="1" applyFill="1" applyBorder="1" applyAlignment="1">
      <alignment horizontal="right" vertical="center"/>
    </xf>
    <xf numFmtId="188" fontId="22" fillId="0" borderId="35" xfId="0" applyNumberFormat="1" applyFont="1" applyFill="1" applyBorder="1" applyAlignment="1">
      <alignment horizontal="right" vertical="center"/>
    </xf>
    <xf numFmtId="1" fontId="34" fillId="0" borderId="29" xfId="0" applyNumberFormat="1" applyFont="1" applyFill="1" applyBorder="1" applyAlignment="1">
      <alignment horizontal="center" vertical="center"/>
    </xf>
    <xf numFmtId="39" fontId="1" fillId="0" borderId="38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1" fontId="34" fillId="0" borderId="56" xfId="0" applyNumberFormat="1" applyFont="1" applyFill="1" applyBorder="1" applyAlignment="1">
      <alignment horizontal="center" vertical="center"/>
    </xf>
    <xf numFmtId="188" fontId="24" fillId="0" borderId="55" xfId="0" applyNumberFormat="1" applyFont="1" applyFill="1" applyBorder="1" applyAlignment="1">
      <alignment horizontal="right" vertical="center"/>
    </xf>
    <xf numFmtId="1" fontId="22" fillId="15" borderId="29" xfId="0" applyNumberFormat="1" applyFont="1" applyFill="1" applyBorder="1" applyAlignment="1">
      <alignment horizontal="center" vertical="center"/>
    </xf>
    <xf numFmtId="39" fontId="20" fillId="0" borderId="30" xfId="0" applyNumberFormat="1" applyFont="1" applyBorder="1" applyAlignment="1">
      <alignment horizontal="right" vertical="center"/>
    </xf>
    <xf numFmtId="188" fontId="22" fillId="0" borderId="31" xfId="0" applyNumberFormat="1" applyFont="1" applyFill="1" applyBorder="1" applyAlignment="1">
      <alignment horizontal="right" vertical="center"/>
    </xf>
    <xf numFmtId="188" fontId="24" fillId="24" borderId="0" xfId="0" applyNumberFormat="1" applyFont="1" applyFill="1" applyBorder="1" applyAlignment="1">
      <alignment horizontal="right" vertical="center"/>
    </xf>
    <xf numFmtId="1" fontId="34" fillId="15" borderId="29" xfId="0" applyNumberFormat="1" applyFont="1" applyFill="1" applyBorder="1" applyAlignment="1">
      <alignment horizontal="center" vertical="center"/>
    </xf>
    <xf numFmtId="39" fontId="21" fillId="0" borderId="30" xfId="0" applyNumberFormat="1" applyFont="1" applyBorder="1" applyAlignment="1">
      <alignment horizontal="right" vertical="center"/>
    </xf>
    <xf numFmtId="188" fontId="24" fillId="24" borderId="59" xfId="0" applyNumberFormat="1" applyFont="1" applyFill="1" applyBorder="1" applyAlignment="1">
      <alignment horizontal="right" vertical="center"/>
    </xf>
    <xf numFmtId="9" fontId="24" fillId="25" borderId="6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9" fontId="23" fillId="24" borderId="32" xfId="0" applyNumberFormat="1" applyFont="1" applyFill="1" applyBorder="1" applyAlignment="1">
      <alignment horizontal="right"/>
    </xf>
    <xf numFmtId="9" fontId="24" fillId="25" borderId="31" xfId="0" applyNumberFormat="1" applyFont="1" applyFill="1" applyBorder="1" applyAlignment="1">
      <alignment horizontal="right"/>
    </xf>
    <xf numFmtId="2" fontId="32" fillId="25" borderId="31" xfId="0" applyNumberFormat="1" applyFont="1" applyFill="1" applyBorder="1" applyAlignment="1">
      <alignment horizontal="right"/>
    </xf>
    <xf numFmtId="2" fontId="28" fillId="25" borderId="31" xfId="0" applyNumberFormat="1" applyFont="1" applyFill="1" applyBorder="1" applyAlignment="1">
      <alignment horizontal="right"/>
    </xf>
    <xf numFmtId="1" fontId="20" fillId="25" borderId="29" xfId="0" applyNumberFormat="1" applyFont="1" applyFill="1" applyBorder="1" applyAlignment="1">
      <alignment horizontal="center"/>
    </xf>
    <xf numFmtId="188" fontId="23" fillId="24" borderId="31" xfId="0" applyNumberFormat="1" applyFont="1" applyFill="1" applyBorder="1" applyAlignment="1">
      <alignment horizontal="right"/>
    </xf>
    <xf numFmtId="188" fontId="23" fillId="24" borderId="32" xfId="0" applyNumberFormat="1" applyFont="1" applyFill="1" applyBorder="1" applyAlignment="1">
      <alignment horizontal="right"/>
    </xf>
    <xf numFmtId="188" fontId="23" fillId="0" borderId="31" xfId="0" applyNumberFormat="1" applyFont="1" applyFill="1" applyBorder="1" applyAlignment="1">
      <alignment horizontal="right"/>
    </xf>
    <xf numFmtId="188" fontId="20" fillId="0" borderId="31" xfId="0" applyNumberFormat="1" applyFont="1" applyFill="1" applyBorder="1" applyAlignment="1">
      <alignment horizontal="right"/>
    </xf>
    <xf numFmtId="1" fontId="20" fillId="25" borderId="33" xfId="0" applyNumberFormat="1" applyFont="1" applyFill="1" applyBorder="1" applyAlignment="1">
      <alignment horizontal="center"/>
    </xf>
    <xf numFmtId="188" fontId="23" fillId="24" borderId="34" xfId="0" applyNumberFormat="1" applyFont="1" applyFill="1" applyBorder="1" applyAlignment="1">
      <alignment horizontal="right"/>
    </xf>
    <xf numFmtId="188" fontId="23" fillId="24" borderId="35" xfId="0" applyNumberFormat="1" applyFont="1" applyFill="1" applyBorder="1" applyAlignment="1">
      <alignment horizontal="right"/>
    </xf>
    <xf numFmtId="188" fontId="23" fillId="24" borderId="36" xfId="0" applyNumberFormat="1" applyFont="1" applyFill="1" applyBorder="1" applyAlignment="1">
      <alignment horizontal="right"/>
    </xf>
    <xf numFmtId="188" fontId="23" fillId="0" borderId="34" xfId="0" applyNumberFormat="1" applyFont="1" applyFill="1" applyBorder="1" applyAlignment="1">
      <alignment horizontal="right"/>
    </xf>
    <xf numFmtId="188" fontId="23" fillId="0" borderId="31" xfId="0" applyNumberFormat="1" applyFont="1" applyFill="1" applyBorder="1" applyAlignment="1">
      <alignment horizontal="right"/>
    </xf>
    <xf numFmtId="1" fontId="20" fillId="0" borderId="39" xfId="0" applyNumberFormat="1" applyFont="1" applyBorder="1" applyAlignment="1">
      <alignment horizontal="center"/>
    </xf>
    <xf numFmtId="1" fontId="20" fillId="0" borderId="39" xfId="0" applyNumberFormat="1" applyFont="1" applyFill="1" applyBorder="1" applyAlignment="1">
      <alignment horizontal="center"/>
    </xf>
    <xf numFmtId="188" fontId="23" fillId="24" borderId="31" xfId="0" applyNumberFormat="1" applyFont="1" applyFill="1" applyBorder="1" applyAlignment="1">
      <alignment horizontal="right"/>
    </xf>
    <xf numFmtId="188" fontId="23" fillId="24" borderId="32" xfId="0" applyNumberFormat="1" applyFont="1" applyFill="1" applyBorder="1" applyAlignment="1">
      <alignment horizontal="right"/>
    </xf>
    <xf numFmtId="188" fontId="20" fillId="0" borderId="31" xfId="0" applyNumberFormat="1" applyFont="1" applyFill="1" applyBorder="1" applyAlignment="1">
      <alignment horizontal="right"/>
    </xf>
    <xf numFmtId="1" fontId="20" fillId="0" borderId="29" xfId="0" applyNumberFormat="1" applyFont="1" applyFill="1" applyBorder="1" applyAlignment="1">
      <alignment horizontal="center"/>
    </xf>
    <xf numFmtId="0" fontId="20" fillId="0" borderId="41" xfId="0" applyFont="1" applyBorder="1" applyAlignment="1">
      <alignment horizontal="left"/>
    </xf>
    <xf numFmtId="0" fontId="20" fillId="0" borderId="42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188" fontId="1" fillId="24" borderId="31" xfId="0" applyNumberFormat="1" applyFont="1" applyFill="1" applyBorder="1" applyAlignment="1">
      <alignment horizontal="right"/>
    </xf>
    <xf numFmtId="188" fontId="23" fillId="24" borderId="34" xfId="0" applyNumberFormat="1" applyFont="1" applyFill="1" applyBorder="1" applyAlignment="1">
      <alignment horizontal="right"/>
    </xf>
    <xf numFmtId="1" fontId="21" fillId="25" borderId="33" xfId="0" applyNumberFormat="1" applyFont="1" applyFill="1" applyBorder="1" applyAlignment="1">
      <alignment horizontal="center"/>
    </xf>
    <xf numFmtId="1" fontId="21" fillId="25" borderId="29" xfId="0" applyNumberFormat="1" applyFont="1" applyFill="1" applyBorder="1" applyAlignment="1">
      <alignment horizontal="center"/>
    </xf>
    <xf numFmtId="188" fontId="23" fillId="24" borderId="36" xfId="0" applyNumberFormat="1" applyFont="1" applyFill="1" applyBorder="1" applyAlignment="1">
      <alignment horizontal="right"/>
    </xf>
    <xf numFmtId="188" fontId="23" fillId="24" borderId="35" xfId="0" applyNumberFormat="1" applyFont="1" applyFill="1" applyBorder="1" applyAlignment="1">
      <alignment horizontal="right"/>
    </xf>
    <xf numFmtId="188" fontId="23" fillId="0" borderId="36" xfId="0" applyNumberFormat="1" applyFont="1" applyFill="1" applyBorder="1" applyAlignment="1">
      <alignment horizontal="right"/>
    </xf>
    <xf numFmtId="188" fontId="20" fillId="0" borderId="36" xfId="0" applyNumberFormat="1" applyFont="1" applyFill="1" applyBorder="1" applyAlignment="1">
      <alignment horizontal="right"/>
    </xf>
    <xf numFmtId="1" fontId="20" fillId="25" borderId="29" xfId="0" applyNumberFormat="1" applyFont="1" applyFill="1" applyBorder="1" applyAlignment="1">
      <alignment horizontal="center"/>
    </xf>
    <xf numFmtId="1" fontId="20" fillId="24" borderId="29" xfId="0" applyNumberFormat="1" applyFont="1" applyFill="1" applyBorder="1" applyAlignment="1">
      <alignment horizontal="center"/>
    </xf>
    <xf numFmtId="188" fontId="1" fillId="24" borderId="36" xfId="0" applyNumberFormat="1" applyFont="1" applyFill="1" applyBorder="1" applyAlignment="1">
      <alignment horizontal="right"/>
    </xf>
    <xf numFmtId="188" fontId="23" fillId="0" borderId="34" xfId="0" applyNumberFormat="1" applyFont="1" applyFill="1" applyBorder="1" applyAlignment="1">
      <alignment horizontal="right"/>
    </xf>
    <xf numFmtId="188" fontId="23" fillId="0" borderId="35" xfId="0" applyNumberFormat="1" applyFont="1" applyFill="1" applyBorder="1" applyAlignment="1">
      <alignment horizontal="right"/>
    </xf>
    <xf numFmtId="188" fontId="1" fillId="24" borderId="35" xfId="0" applyNumberFormat="1" applyFont="1" applyFill="1" applyBorder="1" applyAlignment="1">
      <alignment horizontal="right"/>
    </xf>
    <xf numFmtId="1" fontId="20" fillId="25" borderId="39" xfId="0" applyNumberFormat="1" applyFont="1" applyFill="1" applyBorder="1" applyAlignment="1">
      <alignment horizontal="center"/>
    </xf>
    <xf numFmtId="188" fontId="1" fillId="0" borderId="35" xfId="0" applyNumberFormat="1" applyFont="1" applyFill="1" applyBorder="1" applyAlignment="1">
      <alignment horizontal="right"/>
    </xf>
    <xf numFmtId="188" fontId="1" fillId="0" borderId="36" xfId="0" applyNumberFormat="1" applyFont="1" applyFill="1" applyBorder="1" applyAlignment="1">
      <alignment horizontal="right"/>
    </xf>
    <xf numFmtId="1" fontId="20" fillId="25" borderId="33" xfId="0" applyNumberFormat="1" applyFont="1" applyFill="1" applyBorder="1" applyAlignment="1">
      <alignment horizontal="center"/>
    </xf>
    <xf numFmtId="1" fontId="22" fillId="25" borderId="29" xfId="0" applyNumberFormat="1" applyFont="1" applyFill="1" applyBorder="1" applyAlignment="1">
      <alignment horizontal="center"/>
    </xf>
    <xf numFmtId="188" fontId="23" fillId="0" borderId="35" xfId="0" applyNumberFormat="1" applyFont="1" applyFill="1" applyBorder="1" applyAlignment="1">
      <alignment horizontal="right"/>
    </xf>
    <xf numFmtId="171" fontId="23" fillId="0" borderId="30" xfId="0" applyNumberFormat="1" applyFont="1" applyBorder="1" applyAlignment="1">
      <alignment horizontal="center"/>
    </xf>
    <xf numFmtId="188" fontId="28" fillId="24" borderId="36" xfId="0" applyNumberFormat="1" applyFont="1" applyFill="1" applyBorder="1" applyAlignment="1">
      <alignment horizontal="right"/>
    </xf>
    <xf numFmtId="188" fontId="28" fillId="24" borderId="35" xfId="0" applyNumberFormat="1" applyFont="1" applyFill="1" applyBorder="1" applyAlignment="1">
      <alignment horizontal="right"/>
    </xf>
    <xf numFmtId="188" fontId="24" fillId="24" borderId="35" xfId="0" applyNumberFormat="1" applyFont="1" applyFill="1" applyBorder="1" applyAlignment="1">
      <alignment horizontal="right"/>
    </xf>
    <xf numFmtId="188" fontId="23" fillId="0" borderId="32" xfId="0" applyNumberFormat="1" applyFont="1" applyFill="1" applyBorder="1" applyAlignment="1">
      <alignment horizontal="right"/>
    </xf>
    <xf numFmtId="188" fontId="23" fillId="0" borderId="36" xfId="0" applyNumberFormat="1" applyFont="1" applyFill="1" applyBorder="1" applyAlignment="1">
      <alignment horizontal="right"/>
    </xf>
    <xf numFmtId="171" fontId="20" fillId="0" borderId="44" xfId="0" applyNumberFormat="1" applyFont="1" applyBorder="1" applyAlignment="1">
      <alignment horizontal="center"/>
    </xf>
    <xf numFmtId="171" fontId="1" fillId="0" borderId="30" xfId="0" applyNumberFormat="1" applyFont="1" applyBorder="1" applyAlignment="1">
      <alignment horizontal="center"/>
    </xf>
    <xf numFmtId="188" fontId="24" fillId="0" borderId="36" xfId="0" applyNumberFormat="1" applyFont="1" applyFill="1" applyBorder="1" applyAlignment="1">
      <alignment horizontal="right"/>
    </xf>
    <xf numFmtId="188" fontId="24" fillId="11" borderId="36" xfId="0" applyNumberFormat="1" applyFont="1" applyFill="1" applyBorder="1" applyAlignment="1">
      <alignment horizontal="right"/>
    </xf>
    <xf numFmtId="1" fontId="20" fillId="24" borderId="33" xfId="0" applyNumberFormat="1" applyFont="1" applyFill="1" applyBorder="1" applyAlignment="1">
      <alignment horizontal="center" vertical="center"/>
    </xf>
    <xf numFmtId="1" fontId="20" fillId="24" borderId="37" xfId="0" applyNumberFormat="1" applyFont="1" applyFill="1" applyBorder="1" applyAlignment="1">
      <alignment horizontal="center" vertical="center"/>
    </xf>
    <xf numFmtId="171" fontId="20" fillId="0" borderId="0" xfId="0" applyNumberFormat="1" applyFont="1" applyBorder="1" applyAlignment="1">
      <alignment horizontal="center" vertical="center"/>
    </xf>
    <xf numFmtId="9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88" fontId="1" fillId="24" borderId="61" xfId="0" applyNumberFormat="1" applyFont="1" applyFill="1" applyBorder="1" applyAlignment="1">
      <alignment horizontal="right" vertical="center"/>
    </xf>
    <xf numFmtId="188" fontId="23" fillId="24" borderId="62" xfId="0" applyNumberFormat="1" applyFont="1" applyFill="1" applyBorder="1" applyAlignment="1">
      <alignment horizontal="right" vertical="center"/>
    </xf>
    <xf numFmtId="188" fontId="1" fillId="24" borderId="59" xfId="0" applyNumberFormat="1" applyFont="1" applyFill="1" applyBorder="1" applyAlignment="1">
      <alignment horizontal="right" vertical="center"/>
    </xf>
    <xf numFmtId="188" fontId="1" fillId="24" borderId="62" xfId="0" applyNumberFormat="1" applyFont="1" applyFill="1" applyBorder="1" applyAlignment="1">
      <alignment horizontal="right" vertical="center"/>
    </xf>
    <xf numFmtId="188" fontId="1" fillId="24" borderId="49" xfId="0" applyNumberFormat="1" applyFont="1" applyFill="1" applyBorder="1" applyAlignment="1">
      <alignment horizontal="right" vertical="center"/>
    </xf>
    <xf numFmtId="188" fontId="1" fillId="24" borderId="55" xfId="0" applyNumberFormat="1" applyFont="1" applyFill="1" applyBorder="1" applyAlignment="1">
      <alignment horizontal="right" vertical="center"/>
    </xf>
    <xf numFmtId="188" fontId="1" fillId="0" borderId="55" xfId="0" applyNumberFormat="1" applyFont="1" applyBorder="1" applyAlignment="1">
      <alignment horizontal="right" vertical="center"/>
    </xf>
    <xf numFmtId="1" fontId="34" fillId="25" borderId="39" xfId="0" applyNumberFormat="1" applyFont="1" applyFill="1" applyBorder="1" applyAlignment="1">
      <alignment vertical="center" wrapText="1"/>
    </xf>
    <xf numFmtId="188" fontId="23" fillId="0" borderId="32" xfId="0" applyNumberFormat="1" applyFont="1" applyFill="1" applyBorder="1" applyAlignment="1">
      <alignment vertical="center" wrapText="1"/>
    </xf>
    <xf numFmtId="9" fontId="23" fillId="24" borderId="32" xfId="0" applyNumberFormat="1" applyFont="1" applyFill="1" applyBorder="1" applyAlignment="1">
      <alignment vertical="center" wrapText="1"/>
    </xf>
    <xf numFmtId="188" fontId="23" fillId="0" borderId="31" xfId="0" applyNumberFormat="1" applyFont="1" applyFill="1" applyBorder="1" applyAlignment="1">
      <alignment vertical="center" wrapText="1"/>
    </xf>
    <xf numFmtId="9" fontId="24" fillId="25" borderId="31" xfId="0" applyNumberFormat="1" applyFont="1" applyFill="1" applyBorder="1" applyAlignment="1">
      <alignment vertical="center" wrapText="1"/>
    </xf>
    <xf numFmtId="188" fontId="23" fillId="24" borderId="35" xfId="0" applyNumberFormat="1" applyFont="1" applyFill="1" applyBorder="1" applyAlignment="1">
      <alignment vertical="center" wrapText="1"/>
    </xf>
    <xf numFmtId="2" fontId="32" fillId="25" borderId="31" xfId="0" applyNumberFormat="1" applyFont="1" applyFill="1" applyBorder="1" applyAlignment="1">
      <alignment vertical="center" wrapText="1"/>
    </xf>
    <xf numFmtId="188" fontId="23" fillId="0" borderId="35" xfId="0" applyNumberFormat="1" applyFont="1" applyFill="1" applyBorder="1" applyAlignment="1">
      <alignment vertical="center" wrapText="1"/>
    </xf>
    <xf numFmtId="188" fontId="23" fillId="0" borderId="35" xfId="0" applyNumberFormat="1" applyFont="1" applyFill="1" applyBorder="1" applyAlignment="1">
      <alignment vertical="center" wrapText="1"/>
    </xf>
    <xf numFmtId="2" fontId="28" fillId="25" borderId="31" xfId="0" applyNumberFormat="1" applyFont="1" applyFill="1" applyBorder="1" applyAlignment="1">
      <alignment vertical="center" wrapText="1"/>
    </xf>
    <xf numFmtId="1" fontId="22" fillId="25" borderId="29" xfId="0" applyNumberFormat="1" applyFont="1" applyFill="1" applyBorder="1" applyAlignment="1">
      <alignment vertical="center" wrapText="1"/>
    </xf>
    <xf numFmtId="188" fontId="1" fillId="0" borderId="36" xfId="0" applyNumberFormat="1" applyFont="1" applyFill="1" applyBorder="1" applyAlignment="1">
      <alignment horizontal="right" vertical="center" wrapText="1" indent="1"/>
    </xf>
    <xf numFmtId="188" fontId="23" fillId="0" borderId="36" xfId="0" applyNumberFormat="1" applyFont="1" applyFill="1" applyBorder="1" applyAlignment="1">
      <alignment horizontal="right" vertical="center" wrapText="1" indent="1"/>
    </xf>
    <xf numFmtId="1" fontId="22" fillId="0" borderId="10" xfId="0" applyNumberFormat="1" applyFont="1" applyBorder="1" applyAlignment="1">
      <alignment vertical="center"/>
    </xf>
    <xf numFmtId="1" fontId="28" fillId="0" borderId="18" xfId="0" applyNumberFormat="1" applyFont="1" applyBorder="1" applyAlignment="1">
      <alignment vertical="center"/>
    </xf>
    <xf numFmtId="1" fontId="21" fillId="0" borderId="39" xfId="0" applyNumberFormat="1" applyFont="1" applyBorder="1" applyAlignment="1">
      <alignment horizontal="center" vertical="center"/>
    </xf>
    <xf numFmtId="9" fontId="32" fillId="24" borderId="31" xfId="0" applyNumberFormat="1" applyFont="1" applyFill="1" applyBorder="1" applyAlignment="1">
      <alignment horizontal="right" vertical="center"/>
    </xf>
    <xf numFmtId="188" fontId="32" fillId="24" borderId="31" xfId="0" applyNumberFormat="1" applyFont="1" applyFill="1" applyBorder="1" applyAlignment="1">
      <alignment horizontal="right" vertical="center"/>
    </xf>
    <xf numFmtId="1" fontId="20" fillId="0" borderId="33" xfId="0" applyNumberFormat="1" applyFont="1" applyBorder="1" applyAlignment="1">
      <alignment horizontal="center" vertical="center"/>
    </xf>
    <xf numFmtId="171" fontId="23" fillId="0" borderId="44" xfId="0" applyNumberFormat="1" applyFont="1" applyBorder="1" applyAlignment="1">
      <alignment horizontal="center" vertical="center"/>
    </xf>
    <xf numFmtId="188" fontId="28" fillId="24" borderId="34" xfId="0" applyNumberFormat="1" applyFont="1" applyFill="1" applyBorder="1" applyAlignment="1">
      <alignment horizontal="right" vertical="center"/>
    </xf>
    <xf numFmtId="188" fontId="28" fillId="24" borderId="51" xfId="0" applyNumberFormat="1" applyFont="1" applyFill="1" applyBorder="1" applyAlignment="1">
      <alignment horizontal="right" vertical="center"/>
    </xf>
    <xf numFmtId="1" fontId="21" fillId="0" borderId="63" xfId="0" applyNumberFormat="1" applyFont="1" applyBorder="1" applyAlignment="1">
      <alignment horizontal="center" vertical="center"/>
    </xf>
    <xf numFmtId="171" fontId="23" fillId="0" borderId="48" xfId="0" applyNumberFormat="1" applyFont="1" applyBorder="1" applyAlignment="1">
      <alignment horizontal="center" vertical="center"/>
    </xf>
    <xf numFmtId="188" fontId="32" fillId="24" borderId="32" xfId="0" applyNumberFormat="1" applyFont="1" applyFill="1" applyBorder="1" applyAlignment="1">
      <alignment horizontal="right" vertical="center"/>
    </xf>
    <xf numFmtId="188" fontId="1" fillId="2" borderId="36" xfId="0" applyNumberFormat="1" applyFont="1" applyFill="1" applyBorder="1" applyAlignment="1">
      <alignment horizontal="right" vertical="center"/>
    </xf>
    <xf numFmtId="188" fontId="23" fillId="24" borderId="32" xfId="0" applyNumberFormat="1" applyFont="1" applyFill="1" applyBorder="1" applyAlignment="1">
      <alignment horizontal="center" vertical="center"/>
    </xf>
    <xf numFmtId="1" fontId="21" fillId="0" borderId="39" xfId="0" applyNumberFormat="1" applyFont="1" applyBorder="1" applyAlignment="1">
      <alignment horizontal="center"/>
    </xf>
    <xf numFmtId="188" fontId="1" fillId="2" borderId="36" xfId="0" applyNumberFormat="1" applyFont="1" applyFill="1" applyBorder="1" applyAlignment="1">
      <alignment horizontal="right"/>
    </xf>
    <xf numFmtId="188" fontId="1" fillId="24" borderId="32" xfId="0" applyNumberFormat="1" applyFont="1" applyFill="1" applyBorder="1" applyAlignment="1">
      <alignment horizontal="center"/>
    </xf>
    <xf numFmtId="9" fontId="1" fillId="28" borderId="35" xfId="0" applyNumberFormat="1" applyFont="1" applyFill="1" applyBorder="1" applyAlignment="1">
      <alignment horizontal="right" vertical="center"/>
    </xf>
    <xf numFmtId="188" fontId="1" fillId="28" borderId="35" xfId="0" applyNumberFormat="1" applyFont="1" applyFill="1" applyBorder="1" applyAlignment="1">
      <alignment horizontal="right" vertical="center"/>
    </xf>
    <xf numFmtId="188" fontId="23" fillId="24" borderId="31" xfId="0" applyNumberFormat="1" applyFont="1" applyFill="1" applyBorder="1" applyAlignment="1">
      <alignment horizontal="center" vertical="center"/>
    </xf>
    <xf numFmtId="188" fontId="1" fillId="28" borderId="64" xfId="0" applyNumberFormat="1" applyFont="1" applyFill="1" applyBorder="1" applyAlignment="1">
      <alignment horizontal="right" vertical="center"/>
    </xf>
    <xf numFmtId="188" fontId="28" fillId="0" borderId="65" xfId="0" applyNumberFormat="1" applyFont="1" applyFill="1" applyBorder="1" applyAlignment="1">
      <alignment horizontal="right" vertical="center"/>
    </xf>
    <xf numFmtId="188" fontId="28" fillId="24" borderId="65" xfId="0" applyNumberFormat="1" applyFont="1" applyFill="1" applyBorder="1" applyAlignment="1">
      <alignment horizontal="right" vertical="center"/>
    </xf>
    <xf numFmtId="1" fontId="20" fillId="0" borderId="29" xfId="0" applyNumberFormat="1" applyFont="1" applyBorder="1" applyAlignment="1">
      <alignment horizontal="center" vertical="center"/>
    </xf>
    <xf numFmtId="188" fontId="1" fillId="24" borderId="64" xfId="0" applyNumberFormat="1" applyFont="1" applyFill="1" applyBorder="1" applyAlignment="1">
      <alignment horizontal="right" vertical="center"/>
    </xf>
    <xf numFmtId="9" fontId="28" fillId="0" borderId="66" xfId="0" applyNumberFormat="1" applyFont="1" applyBorder="1" applyAlignment="1">
      <alignment vertical="center"/>
    </xf>
    <xf numFmtId="188" fontId="1" fillId="24" borderId="64" xfId="0" applyNumberFormat="1" applyFont="1" applyFill="1" applyBorder="1" applyAlignment="1">
      <alignment horizontal="center" vertical="center"/>
    </xf>
    <xf numFmtId="188" fontId="1" fillId="24" borderId="36" xfId="0" applyNumberFormat="1" applyFont="1" applyFill="1" applyBorder="1" applyAlignment="1">
      <alignment horizontal="center" vertical="center"/>
    </xf>
    <xf numFmtId="9" fontId="28" fillId="25" borderId="31" xfId="0" applyNumberFormat="1" applyFont="1" applyFill="1" applyBorder="1" applyAlignment="1">
      <alignment horizontal="right" vertical="center"/>
    </xf>
    <xf numFmtId="9" fontId="28" fillId="0" borderId="67" xfId="0" applyNumberFormat="1" applyFont="1" applyBorder="1" applyAlignment="1">
      <alignment vertical="center"/>
    </xf>
    <xf numFmtId="188" fontId="1" fillId="2" borderId="31" xfId="0" applyNumberFormat="1" applyFont="1" applyFill="1" applyBorder="1" applyAlignment="1">
      <alignment horizontal="right" vertical="center"/>
    </xf>
    <xf numFmtId="188" fontId="1" fillId="2" borderId="35" xfId="0" applyNumberFormat="1" applyFont="1" applyFill="1" applyBorder="1" applyAlignment="1">
      <alignment horizontal="right" vertical="center"/>
    </xf>
    <xf numFmtId="188" fontId="1" fillId="24" borderId="68" xfId="0" applyNumberFormat="1" applyFont="1" applyFill="1" applyBorder="1" applyAlignment="1">
      <alignment horizontal="right" vertical="center"/>
    </xf>
    <xf numFmtId="188" fontId="1" fillId="24" borderId="69" xfId="0" applyNumberFormat="1" applyFont="1" applyFill="1" applyBorder="1" applyAlignment="1">
      <alignment horizontal="right" vertical="center"/>
    </xf>
    <xf numFmtId="188" fontId="1" fillId="24" borderId="69" xfId="0" applyNumberFormat="1" applyFont="1" applyFill="1" applyBorder="1" applyAlignment="1">
      <alignment horizontal="center" vertical="center"/>
    </xf>
    <xf numFmtId="188" fontId="1" fillId="24" borderId="35" xfId="0" applyNumberFormat="1" applyFont="1" applyFill="1" applyBorder="1" applyAlignment="1">
      <alignment horizontal="center" vertical="center"/>
    </xf>
    <xf numFmtId="9" fontId="23" fillId="24" borderId="35" xfId="0" applyNumberFormat="1" applyFont="1" applyFill="1" applyBorder="1" applyAlignment="1">
      <alignment horizontal="right" vertical="center"/>
    </xf>
    <xf numFmtId="188" fontId="1" fillId="24" borderId="64" xfId="0" applyNumberFormat="1" applyFont="1" applyFill="1" applyBorder="1" applyAlignment="1">
      <alignment horizontal="right" vertical="center"/>
    </xf>
    <xf numFmtId="188" fontId="1" fillId="24" borderId="64" xfId="0" applyNumberFormat="1" applyFont="1" applyFill="1" applyBorder="1" applyAlignment="1">
      <alignment horizontal="center" vertical="center"/>
    </xf>
    <xf numFmtId="188" fontId="1" fillId="24" borderId="34" xfId="0" applyNumberFormat="1" applyFont="1" applyFill="1" applyBorder="1" applyAlignment="1">
      <alignment horizontal="right" vertical="center"/>
    </xf>
    <xf numFmtId="188" fontId="1" fillId="24" borderId="36" xfId="0" applyNumberFormat="1" applyFont="1" applyFill="1" applyBorder="1" applyAlignment="1">
      <alignment horizontal="right" vertical="center"/>
    </xf>
    <xf numFmtId="188" fontId="1" fillId="24" borderId="36" xfId="0" applyNumberFormat="1" applyFont="1" applyFill="1" applyBorder="1" applyAlignment="1">
      <alignment horizontal="center" vertical="center"/>
    </xf>
    <xf numFmtId="188" fontId="1" fillId="24" borderId="70" xfId="0" applyNumberFormat="1" applyFont="1" applyFill="1" applyBorder="1" applyAlignment="1">
      <alignment horizontal="right" vertical="center"/>
    </xf>
    <xf numFmtId="188" fontId="1" fillId="24" borderId="67" xfId="0" applyNumberFormat="1" applyFont="1" applyFill="1" applyBorder="1" applyAlignment="1">
      <alignment horizontal="right" vertical="center"/>
    </xf>
    <xf numFmtId="1" fontId="20" fillId="0" borderId="63" xfId="0" applyNumberFormat="1" applyFont="1" applyBorder="1" applyAlignment="1">
      <alignment horizontal="center" vertical="center"/>
    </xf>
    <xf numFmtId="188" fontId="23" fillId="24" borderId="70" xfId="0" applyNumberFormat="1" applyFont="1" applyFill="1" applyBorder="1" applyAlignment="1">
      <alignment horizontal="right" vertical="center"/>
    </xf>
    <xf numFmtId="188" fontId="23" fillId="24" borderId="71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188" fontId="23" fillId="0" borderId="69" xfId="0" applyNumberFormat="1" applyFont="1" applyFill="1" applyBorder="1" applyAlignment="1">
      <alignment horizontal="right" vertical="center"/>
    </xf>
    <xf numFmtId="1" fontId="20" fillId="0" borderId="72" xfId="0" applyNumberFormat="1" applyFont="1" applyBorder="1" applyAlignment="1">
      <alignment horizontal="center" vertical="center"/>
    </xf>
    <xf numFmtId="9" fontId="23" fillId="0" borderId="0" xfId="0" applyNumberFormat="1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horizontal="right" vertical="center"/>
    </xf>
    <xf numFmtId="171" fontId="20" fillId="0" borderId="30" xfId="0" applyNumberFormat="1" applyFont="1" applyBorder="1" applyAlignment="1">
      <alignment horizontal="center" vertical="center"/>
    </xf>
    <xf numFmtId="171" fontId="23" fillId="0" borderId="73" xfId="0" applyNumberFormat="1" applyFont="1" applyBorder="1" applyAlignment="1">
      <alignment horizontal="center" vertical="center"/>
    </xf>
    <xf numFmtId="1" fontId="20" fillId="15" borderId="29" xfId="0" applyNumberFormat="1" applyFont="1" applyFill="1" applyBorder="1" applyAlignment="1">
      <alignment horizontal="center" vertical="center"/>
    </xf>
    <xf numFmtId="1" fontId="20" fillId="15" borderId="39" xfId="0" applyNumberFormat="1" applyFont="1" applyFill="1" applyBorder="1" applyAlignment="1">
      <alignment horizontal="center" vertical="center"/>
    </xf>
    <xf numFmtId="188" fontId="23" fillId="24" borderId="64" xfId="0" applyNumberFormat="1" applyFont="1" applyFill="1" applyBorder="1" applyAlignment="1">
      <alignment horizontal="right" vertical="center"/>
    </xf>
    <xf numFmtId="1" fontId="20" fillId="0" borderId="15" xfId="0" applyNumberFormat="1" applyFont="1" applyFill="1" applyBorder="1" applyAlignment="1">
      <alignment horizontal="center" vertical="center"/>
    </xf>
    <xf numFmtId="171" fontId="23" fillId="0" borderId="20" xfId="0" applyNumberFormat="1" applyFont="1" applyBorder="1" applyAlignment="1">
      <alignment horizontal="center" vertical="center"/>
    </xf>
    <xf numFmtId="188" fontId="23" fillId="24" borderId="15" xfId="0" applyNumberFormat="1" applyFont="1" applyFill="1" applyBorder="1" applyAlignment="1">
      <alignment horizontal="right" vertical="center"/>
    </xf>
    <xf numFmtId="188" fontId="23" fillId="24" borderId="23" xfId="0" applyNumberFormat="1" applyFont="1" applyFill="1" applyBorder="1" applyAlignment="1">
      <alignment horizontal="right" vertical="center"/>
    </xf>
    <xf numFmtId="188" fontId="23" fillId="24" borderId="64" xfId="0" applyNumberFormat="1" applyFont="1" applyFill="1" applyBorder="1" applyAlignment="1">
      <alignment horizontal="right" vertical="center"/>
    </xf>
    <xf numFmtId="1" fontId="21" fillId="15" borderId="29" xfId="0" applyNumberFormat="1" applyFont="1" applyFill="1" applyBorder="1" applyAlignment="1">
      <alignment horizontal="center" vertical="center"/>
    </xf>
    <xf numFmtId="188" fontId="1" fillId="29" borderId="36" xfId="0" applyNumberFormat="1" applyFont="1" applyFill="1" applyBorder="1" applyAlignment="1">
      <alignment horizontal="right" vertical="center"/>
    </xf>
    <xf numFmtId="188" fontId="1" fillId="29" borderId="31" xfId="0" applyNumberFormat="1" applyFont="1" applyFill="1" applyBorder="1" applyAlignment="1">
      <alignment horizontal="right" vertical="center"/>
    </xf>
    <xf numFmtId="171" fontId="23" fillId="0" borderId="74" xfId="0" applyNumberFormat="1" applyFont="1" applyBorder="1" applyAlignment="1">
      <alignment horizontal="center" vertical="center"/>
    </xf>
    <xf numFmtId="1" fontId="20" fillId="15" borderId="33" xfId="0" applyNumberFormat="1" applyFont="1" applyFill="1" applyBorder="1" applyAlignment="1">
      <alignment horizontal="center" vertical="center"/>
    </xf>
    <xf numFmtId="188" fontId="1" fillId="2" borderId="34" xfId="0" applyNumberFormat="1" applyFont="1" applyFill="1" applyBorder="1" applyAlignment="1">
      <alignment horizontal="right" vertical="center"/>
    </xf>
    <xf numFmtId="0" fontId="28" fillId="0" borderId="18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1" fontId="21" fillId="25" borderId="29" xfId="0" applyNumberFormat="1" applyFont="1" applyFill="1" applyBorder="1" applyAlignment="1">
      <alignment horizontal="center" vertical="center"/>
    </xf>
    <xf numFmtId="1" fontId="20" fillId="25" borderId="29" xfId="0" applyNumberFormat="1" applyFont="1" applyFill="1" applyBorder="1" applyAlignment="1">
      <alignment horizontal="center" vertical="center" wrapText="1"/>
    </xf>
    <xf numFmtId="9" fontId="24" fillId="26" borderId="35" xfId="0" applyNumberFormat="1" applyFont="1" applyFill="1" applyBorder="1" applyAlignment="1">
      <alignment horizontal="right" vertical="center"/>
    </xf>
    <xf numFmtId="1" fontId="20" fillId="25" borderId="39" xfId="0" applyNumberFormat="1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/>
    </xf>
    <xf numFmtId="9" fontId="23" fillId="0" borderId="54" xfId="0" applyNumberFormat="1" applyFont="1" applyFill="1" applyBorder="1" applyAlignment="1">
      <alignment horizontal="right" vertical="center"/>
    </xf>
    <xf numFmtId="2" fontId="23" fillId="0" borderId="54" xfId="0" applyNumberFormat="1" applyFont="1" applyFill="1" applyBorder="1" applyAlignment="1">
      <alignment horizontal="right" vertical="center"/>
    </xf>
    <xf numFmtId="188" fontId="20" fillId="0" borderId="5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9" fontId="1" fillId="0" borderId="16" xfId="0" applyNumberFormat="1" applyFont="1" applyBorder="1" applyAlignment="1">
      <alignment vertical="center"/>
    </xf>
    <xf numFmtId="2" fontId="23" fillId="0" borderId="16" xfId="0" applyNumberFormat="1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1" fontId="23" fillId="15" borderId="39" xfId="0" applyNumberFormat="1" applyFont="1" applyFill="1" applyBorder="1" applyAlignment="1">
      <alignment horizontal="center" vertical="center"/>
    </xf>
    <xf numFmtId="1" fontId="23" fillId="15" borderId="29" xfId="0" applyNumberFormat="1" applyFont="1" applyFill="1" applyBorder="1" applyAlignment="1">
      <alignment horizontal="center" vertical="center"/>
    </xf>
    <xf numFmtId="1" fontId="20" fillId="15" borderId="3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1" fontId="20" fillId="25" borderId="37" xfId="0" applyNumberFormat="1" applyFont="1" applyFill="1" applyBorder="1" applyAlignment="1">
      <alignment horizontal="center" vertical="center"/>
    </xf>
    <xf numFmtId="171" fontId="23" fillId="0" borderId="38" xfId="0" applyNumberFormat="1" applyFont="1" applyBorder="1" applyAlignment="1">
      <alignment horizontal="center" vertical="center"/>
    </xf>
    <xf numFmtId="1" fontId="23" fillId="25" borderId="39" xfId="0" applyNumberFormat="1" applyFont="1" applyFill="1" applyBorder="1" applyAlignment="1">
      <alignment horizontal="center" vertical="center"/>
    </xf>
    <xf numFmtId="188" fontId="23" fillId="11" borderId="31" xfId="0" applyNumberFormat="1" applyFont="1" applyFill="1" applyBorder="1" applyAlignment="1">
      <alignment horizontal="right" vertical="center"/>
    </xf>
    <xf numFmtId="1" fontId="23" fillId="24" borderId="29" xfId="0" applyNumberFormat="1" applyFont="1" applyFill="1" applyBorder="1" applyAlignment="1">
      <alignment horizontal="center" vertical="center"/>
    </xf>
    <xf numFmtId="9" fontId="24" fillId="17" borderId="32" xfId="0" applyNumberFormat="1" applyFont="1" applyFill="1" applyBorder="1" applyAlignment="1">
      <alignment horizontal="right" vertical="center"/>
    </xf>
    <xf numFmtId="188" fontId="28" fillId="11" borderId="65" xfId="0" applyNumberFormat="1" applyFont="1" applyFill="1" applyBorder="1" applyAlignment="1">
      <alignment horizontal="right" vertical="center"/>
    </xf>
    <xf numFmtId="188" fontId="23" fillId="26" borderId="32" xfId="0" applyNumberFormat="1" applyFont="1" applyFill="1" applyBorder="1" applyAlignment="1">
      <alignment horizontal="right" vertical="center"/>
    </xf>
    <xf numFmtId="188" fontId="25" fillId="11" borderId="31" xfId="0" applyNumberFormat="1" applyFont="1" applyFill="1" applyBorder="1" applyAlignment="1">
      <alignment horizontal="right" vertical="center"/>
    </xf>
    <xf numFmtId="188" fontId="25" fillId="0" borderId="31" xfId="0" applyNumberFormat="1" applyFont="1" applyFill="1" applyBorder="1" applyAlignment="1">
      <alignment horizontal="right" vertical="center"/>
    </xf>
    <xf numFmtId="1" fontId="23" fillId="24" borderId="33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 vertical="center"/>
    </xf>
    <xf numFmtId="188" fontId="23" fillId="30" borderId="31" xfId="0" applyNumberFormat="1" applyFont="1" applyFill="1" applyBorder="1" applyAlignment="1">
      <alignment horizontal="right" vertical="center"/>
    </xf>
    <xf numFmtId="188" fontId="1" fillId="30" borderId="31" xfId="0" applyNumberFormat="1" applyFont="1" applyFill="1" applyBorder="1" applyAlignment="1">
      <alignment horizontal="right" vertical="center"/>
    </xf>
    <xf numFmtId="188" fontId="23" fillId="24" borderId="16" xfId="0" applyNumberFormat="1" applyFont="1" applyFill="1" applyBorder="1" applyAlignment="1">
      <alignment horizontal="right" vertical="center"/>
    </xf>
    <xf numFmtId="188" fontId="28" fillId="11" borderId="31" xfId="0" applyNumberFormat="1" applyFont="1" applyFill="1" applyBorder="1" applyAlignment="1">
      <alignment horizontal="right" vertical="center"/>
    </xf>
    <xf numFmtId="1" fontId="21" fillId="25" borderId="39" xfId="0" applyNumberFormat="1" applyFont="1" applyFill="1" applyBorder="1" applyAlignment="1">
      <alignment horizontal="center" vertical="center"/>
    </xf>
    <xf numFmtId="171" fontId="1" fillId="0" borderId="41" xfId="0" applyNumberFormat="1" applyFont="1" applyBorder="1" applyAlignment="1">
      <alignment horizontal="center" vertical="center"/>
    </xf>
    <xf numFmtId="1" fontId="23" fillId="25" borderId="29" xfId="0" applyNumberFormat="1" applyFont="1" applyFill="1" applyBorder="1" applyAlignment="1">
      <alignment horizontal="center" vertical="center"/>
    </xf>
    <xf numFmtId="171" fontId="20" fillId="0" borderId="30" xfId="0" applyNumberFormat="1" applyFont="1" applyBorder="1" applyAlignment="1">
      <alignment horizontal="center" vertical="center"/>
    </xf>
    <xf numFmtId="171" fontId="20" fillId="0" borderId="44" xfId="0" applyNumberFormat="1" applyFont="1" applyBorder="1" applyAlignment="1">
      <alignment horizontal="center" vertical="center"/>
    </xf>
    <xf numFmtId="188" fontId="1" fillId="11" borderId="34" xfId="0" applyNumberFormat="1" applyFont="1" applyFill="1" applyBorder="1" applyAlignment="1">
      <alignment horizontal="right" vertical="center"/>
    </xf>
    <xf numFmtId="0" fontId="1" fillId="24" borderId="59" xfId="0" applyFont="1" applyFill="1" applyBorder="1" applyAlignment="1">
      <alignment vertical="center"/>
    </xf>
    <xf numFmtId="0" fontId="1" fillId="24" borderId="23" xfId="0" applyFont="1" applyFill="1" applyBorder="1" applyAlignment="1">
      <alignment vertical="center"/>
    </xf>
    <xf numFmtId="2" fontId="23" fillId="24" borderId="23" xfId="0" applyNumberFormat="1" applyFont="1" applyFill="1" applyBorder="1" applyAlignment="1">
      <alignment vertical="center"/>
    </xf>
    <xf numFmtId="0" fontId="23" fillId="24" borderId="23" xfId="0" applyFont="1" applyFill="1" applyBorder="1" applyAlignment="1">
      <alignment vertical="center"/>
    </xf>
    <xf numFmtId="171" fontId="1" fillId="0" borderId="44" xfId="0" applyNumberFormat="1" applyFont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/>
    </xf>
    <xf numFmtId="1" fontId="23" fillId="25" borderId="75" xfId="0" applyNumberFormat="1" applyFont="1" applyFill="1" applyBorder="1" applyAlignment="1">
      <alignment horizontal="center"/>
    </xf>
    <xf numFmtId="0" fontId="23" fillId="24" borderId="41" xfId="0" applyFont="1" applyFill="1" applyBorder="1" applyAlignment="1">
      <alignment horizontal="left"/>
    </xf>
    <xf numFmtId="0" fontId="23" fillId="24" borderId="42" xfId="0" applyFont="1" applyFill="1" applyBorder="1" applyAlignment="1">
      <alignment horizontal="left"/>
    </xf>
    <xf numFmtId="0" fontId="23" fillId="24" borderId="43" xfId="0" applyFont="1" applyFill="1" applyBorder="1" applyAlignment="1">
      <alignment horizontal="left"/>
    </xf>
    <xf numFmtId="1" fontId="23" fillId="25" borderId="29" xfId="0" applyNumberFormat="1" applyFont="1" applyFill="1" applyBorder="1" applyAlignment="1">
      <alignment horizontal="center"/>
    </xf>
    <xf numFmtId="1" fontId="23" fillId="25" borderId="39" xfId="0" applyNumberFormat="1" applyFont="1" applyFill="1" applyBorder="1" applyAlignment="1">
      <alignment horizontal="center"/>
    </xf>
    <xf numFmtId="1" fontId="23" fillId="25" borderId="33" xfId="0" applyNumberFormat="1" applyFont="1" applyFill="1" applyBorder="1" applyAlignment="1">
      <alignment horizontal="center"/>
    </xf>
    <xf numFmtId="0" fontId="23" fillId="24" borderId="76" xfId="0" applyFont="1" applyFill="1" applyBorder="1" applyAlignment="1">
      <alignment horizontal="left"/>
    </xf>
    <xf numFmtId="0" fontId="23" fillId="24" borderId="77" xfId="0" applyFont="1" applyFill="1" applyBorder="1" applyAlignment="1">
      <alignment horizontal="left"/>
    </xf>
    <xf numFmtId="0" fontId="23" fillId="24" borderId="78" xfId="0" applyFont="1" applyFill="1" applyBorder="1" applyAlignment="1">
      <alignment horizontal="left"/>
    </xf>
    <xf numFmtId="171" fontId="23" fillId="0" borderId="44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 vertical="center"/>
    </xf>
    <xf numFmtId="171" fontId="20" fillId="0" borderId="12" xfId="0" applyNumberFormat="1" applyFont="1" applyBorder="1" applyAlignment="1">
      <alignment horizontal="center" vertical="center"/>
    </xf>
    <xf numFmtId="188" fontId="23" fillId="0" borderId="65" xfId="0" applyNumberFormat="1" applyFont="1" applyFill="1" applyBorder="1" applyAlignment="1">
      <alignment horizontal="right" vertical="center"/>
    </xf>
    <xf numFmtId="188" fontId="23" fillId="24" borderId="65" xfId="0" applyNumberFormat="1" applyFont="1" applyFill="1" applyBorder="1" applyAlignment="1">
      <alignment horizontal="right" vertical="center"/>
    </xf>
    <xf numFmtId="9" fontId="23" fillId="0" borderId="65" xfId="0" applyNumberFormat="1" applyFont="1" applyFill="1" applyBorder="1" applyAlignment="1">
      <alignment horizontal="right" vertical="center"/>
    </xf>
    <xf numFmtId="2" fontId="23" fillId="0" borderId="65" xfId="0" applyNumberFormat="1" applyFont="1" applyFill="1" applyBorder="1" applyAlignment="1">
      <alignment horizontal="right" vertical="center"/>
    </xf>
    <xf numFmtId="188" fontId="20" fillId="0" borderId="65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" fontId="22" fillId="0" borderId="17" xfId="0" applyNumberFormat="1" applyFont="1" applyBorder="1" applyAlignment="1">
      <alignment vertical="center"/>
    </xf>
    <xf numFmtId="188" fontId="28" fillId="0" borderId="16" xfId="0" applyNumberFormat="1" applyFont="1" applyBorder="1" applyAlignment="1">
      <alignment horizontal="right" vertical="center"/>
    </xf>
    <xf numFmtId="9" fontId="28" fillId="0" borderId="16" xfId="0" applyNumberFormat="1" applyFont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188" fontId="22" fillId="0" borderId="16" xfId="0" applyNumberFormat="1" applyFont="1" applyBorder="1" applyAlignment="1">
      <alignment horizontal="right" vertical="center"/>
    </xf>
    <xf numFmtId="188" fontId="28" fillId="0" borderId="31" xfId="0" applyNumberFormat="1" applyFont="1" applyBorder="1" applyAlignment="1">
      <alignment horizontal="right" vertical="center"/>
    </xf>
    <xf numFmtId="188" fontId="22" fillId="0" borderId="31" xfId="0" applyNumberFormat="1" applyFont="1" applyBorder="1" applyAlignment="1">
      <alignment horizontal="right" vertical="center"/>
    </xf>
    <xf numFmtId="188" fontId="28" fillId="0" borderId="36" xfId="0" applyNumberFormat="1" applyFont="1" applyBorder="1" applyAlignment="1">
      <alignment horizontal="right" vertical="center"/>
    </xf>
    <xf numFmtId="188" fontId="22" fillId="0" borderId="36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39" fontId="20" fillId="0" borderId="0" xfId="0" applyNumberFormat="1" applyFont="1" applyBorder="1" applyAlignment="1">
      <alignment horizontal="right" vertical="center"/>
    </xf>
    <xf numFmtId="39" fontId="23" fillId="0" borderId="0" xfId="0" applyNumberFormat="1" applyFont="1" applyBorder="1" applyAlignment="1">
      <alignment horizontal="right" vertical="center"/>
    </xf>
    <xf numFmtId="9" fontId="23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1" fontId="34" fillId="15" borderId="33" xfId="0" applyNumberFormat="1" applyFont="1" applyFill="1" applyBorder="1" applyAlignment="1">
      <alignment horizontal="center" vertical="center"/>
    </xf>
    <xf numFmtId="39" fontId="21" fillId="0" borderId="44" xfId="0" applyNumberFormat="1" applyFont="1" applyBorder="1" applyAlignment="1">
      <alignment horizontal="right" vertical="center"/>
    </xf>
    <xf numFmtId="1" fontId="22" fillId="31" borderId="79" xfId="0" applyNumberFormat="1" applyFont="1" applyFill="1" applyBorder="1" applyAlignment="1">
      <alignment horizontal="center" vertical="center"/>
    </xf>
    <xf numFmtId="1" fontId="22" fillId="25" borderId="39" xfId="0" applyNumberFormat="1" applyFont="1" applyFill="1" applyBorder="1" applyAlignment="1">
      <alignment horizontal="center" vertical="center"/>
    </xf>
    <xf numFmtId="1" fontId="34" fillId="15" borderId="39" xfId="0" applyNumberFormat="1" applyFont="1" applyFill="1" applyBorder="1" applyAlignment="1">
      <alignment horizontal="center" vertical="center"/>
    </xf>
    <xf numFmtId="39" fontId="21" fillId="0" borderId="38" xfId="0" applyNumberFormat="1" applyFont="1" applyBorder="1" applyAlignment="1">
      <alignment horizontal="right" vertical="center"/>
    </xf>
    <xf numFmtId="1" fontId="22" fillId="15" borderId="33" xfId="0" applyNumberFormat="1" applyFont="1" applyFill="1" applyBorder="1" applyAlignment="1">
      <alignment horizontal="center" vertical="center"/>
    </xf>
    <xf numFmtId="39" fontId="20" fillId="0" borderId="44" xfId="0" applyNumberFormat="1" applyFont="1" applyBorder="1" applyAlignment="1">
      <alignment horizontal="right" vertical="center"/>
    </xf>
    <xf numFmtId="188" fontId="28" fillId="0" borderId="34" xfId="0" applyNumberFormat="1" applyFont="1" applyFill="1" applyBorder="1" applyAlignment="1">
      <alignment horizontal="right" vertical="center"/>
    </xf>
    <xf numFmtId="1" fontId="34" fillId="0" borderId="80" xfId="0" applyNumberFormat="1" applyFont="1" applyFill="1" applyBorder="1" applyAlignment="1">
      <alignment horizontal="center" vertical="center"/>
    </xf>
    <xf numFmtId="39" fontId="21" fillId="0" borderId="12" xfId="0" applyNumberFormat="1" applyFont="1" applyBorder="1" applyAlignment="1">
      <alignment horizontal="right" vertical="center"/>
    </xf>
    <xf numFmtId="188" fontId="24" fillId="0" borderId="65" xfId="0" applyNumberFormat="1" applyFont="1" applyFill="1" applyBorder="1" applyAlignment="1">
      <alignment horizontal="right" vertical="center"/>
    </xf>
    <xf numFmtId="9" fontId="24" fillId="0" borderId="65" xfId="0" applyNumberFormat="1" applyFont="1" applyFill="1" applyBorder="1" applyAlignment="1">
      <alignment horizontal="right" vertical="center"/>
    </xf>
    <xf numFmtId="2" fontId="28" fillId="0" borderId="65" xfId="0" applyNumberFormat="1" applyFont="1" applyFill="1" applyBorder="1" applyAlignment="1">
      <alignment horizontal="right" vertical="center"/>
    </xf>
    <xf numFmtId="188" fontId="22" fillId="0" borderId="65" xfId="0" applyNumberFormat="1" applyFont="1" applyFill="1" applyBorder="1" applyAlignment="1">
      <alignment horizontal="right" vertical="center"/>
    </xf>
    <xf numFmtId="9" fontId="28" fillId="17" borderId="31" xfId="0" applyNumberFormat="1" applyFont="1" applyFill="1" applyBorder="1" applyAlignment="1">
      <alignment horizontal="right" vertical="center"/>
    </xf>
    <xf numFmtId="9" fontId="24" fillId="17" borderId="31" xfId="0" applyNumberFormat="1" applyFont="1" applyFill="1" applyBorder="1" applyAlignment="1">
      <alignment horizontal="right" vertical="center"/>
    </xf>
    <xf numFmtId="188" fontId="24" fillId="11" borderId="31" xfId="0" applyNumberFormat="1" applyFont="1" applyFill="1" applyBorder="1" applyAlignment="1">
      <alignment horizontal="right" vertical="center"/>
    </xf>
    <xf numFmtId="188" fontId="28" fillId="11" borderId="36" xfId="0" applyNumberFormat="1" applyFont="1" applyFill="1" applyBorder="1" applyAlignment="1">
      <alignment horizontal="right" vertical="center"/>
    </xf>
    <xf numFmtId="1" fontId="22" fillId="0" borderId="37" xfId="0" applyNumberFormat="1" applyFont="1" applyFill="1" applyBorder="1" applyAlignment="1">
      <alignment horizontal="center" vertical="center"/>
    </xf>
    <xf numFmtId="39" fontId="20" fillId="0" borderId="12" xfId="0" applyNumberFormat="1" applyFont="1" applyBorder="1" applyAlignment="1">
      <alignment horizontal="right" vertical="center"/>
    </xf>
    <xf numFmtId="9" fontId="28" fillId="0" borderId="65" xfId="0" applyNumberFormat="1" applyFont="1" applyFill="1" applyBorder="1" applyAlignment="1">
      <alignment horizontal="right" vertical="center"/>
    </xf>
    <xf numFmtId="2" fontId="32" fillId="0" borderId="65" xfId="0" applyNumberFormat="1" applyFont="1" applyFill="1" applyBorder="1" applyAlignment="1">
      <alignment horizontal="right" vertical="center"/>
    </xf>
    <xf numFmtId="188" fontId="22" fillId="0" borderId="34" xfId="0" applyNumberFormat="1" applyFont="1" applyFill="1" applyBorder="1" applyAlignment="1">
      <alignment horizontal="right" vertical="center"/>
    </xf>
    <xf numFmtId="1" fontId="22" fillId="0" borderId="80" xfId="0" applyNumberFormat="1" applyFont="1" applyFill="1" applyBorder="1" applyAlignment="1">
      <alignment horizontal="center" vertical="center"/>
    </xf>
    <xf numFmtId="39" fontId="20" fillId="0" borderId="48" xfId="0" applyNumberFormat="1" applyFont="1" applyBorder="1" applyAlignment="1">
      <alignment horizontal="right" vertical="center"/>
    </xf>
    <xf numFmtId="9" fontId="28" fillId="0" borderId="32" xfId="0" applyNumberFormat="1" applyFont="1" applyFill="1" applyBorder="1" applyAlignment="1">
      <alignment horizontal="right" vertical="center"/>
    </xf>
    <xf numFmtId="2" fontId="32" fillId="0" borderId="32" xfId="0" applyNumberFormat="1" applyFont="1" applyFill="1" applyBorder="1" applyAlignment="1">
      <alignment horizontal="right" vertical="center"/>
    </xf>
    <xf numFmtId="188" fontId="22" fillId="0" borderId="32" xfId="0" applyNumberFormat="1" applyFont="1" applyFill="1" applyBorder="1" applyAlignment="1">
      <alignment horizontal="right" vertical="center"/>
    </xf>
    <xf numFmtId="1" fontId="38" fillId="15" borderId="29" xfId="0" applyNumberFormat="1" applyFont="1" applyFill="1" applyBorder="1" applyAlignment="1">
      <alignment horizontal="center" vertical="center"/>
    </xf>
    <xf numFmtId="39" fontId="39" fillId="0" borderId="30" xfId="0" applyNumberFormat="1" applyFont="1" applyBorder="1" applyAlignment="1">
      <alignment horizontal="right" vertical="center"/>
    </xf>
    <xf numFmtId="188" fontId="33" fillId="24" borderId="31" xfId="0" applyNumberFormat="1" applyFont="1" applyFill="1" applyBorder="1" applyAlignment="1">
      <alignment horizontal="right" vertical="center"/>
    </xf>
    <xf numFmtId="188" fontId="33" fillId="24" borderId="32" xfId="0" applyNumberFormat="1" applyFont="1" applyFill="1" applyBorder="1" applyAlignment="1">
      <alignment horizontal="right" vertical="center"/>
    </xf>
    <xf numFmtId="188" fontId="33" fillId="24" borderId="35" xfId="0" applyNumberFormat="1" applyFont="1" applyFill="1" applyBorder="1" applyAlignment="1">
      <alignment horizontal="right" vertical="center"/>
    </xf>
    <xf numFmtId="188" fontId="33" fillId="24" borderId="36" xfId="0" applyNumberFormat="1" applyFont="1" applyFill="1" applyBorder="1" applyAlignment="1">
      <alignment horizontal="right" vertical="center"/>
    </xf>
    <xf numFmtId="1" fontId="38" fillId="15" borderId="39" xfId="0" applyNumberFormat="1" applyFont="1" applyFill="1" applyBorder="1" applyAlignment="1">
      <alignment horizontal="center" vertical="center"/>
    </xf>
    <xf numFmtId="39" fontId="39" fillId="0" borderId="38" xfId="0" applyNumberFormat="1" applyFont="1" applyBorder="1" applyAlignment="1">
      <alignment horizontal="right" vertical="center"/>
    </xf>
    <xf numFmtId="188" fontId="33" fillId="24" borderId="34" xfId="0" applyNumberFormat="1" applyFont="1" applyFill="1" applyBorder="1" applyAlignment="1">
      <alignment horizontal="right" vertical="center"/>
    </xf>
    <xf numFmtId="188" fontId="24" fillId="24" borderId="34" xfId="0" applyNumberFormat="1" applyFont="1" applyFill="1" applyBorder="1" applyAlignment="1">
      <alignment horizontal="right" vertical="center"/>
    </xf>
    <xf numFmtId="9" fontId="28" fillId="25" borderId="65" xfId="0" applyNumberFormat="1" applyFont="1" applyFill="1" applyBorder="1" applyAlignment="1">
      <alignment horizontal="right" vertical="center"/>
    </xf>
    <xf numFmtId="2" fontId="32" fillId="25" borderId="65" xfId="0" applyNumberFormat="1" applyFont="1" applyFill="1" applyBorder="1" applyAlignment="1">
      <alignment horizontal="right" vertical="center"/>
    </xf>
    <xf numFmtId="188" fontId="33" fillId="11" borderId="31" xfId="0" applyNumberFormat="1" applyFont="1" applyFill="1" applyBorder="1" applyAlignment="1">
      <alignment horizontal="right" vertical="center"/>
    </xf>
    <xf numFmtId="9" fontId="28" fillId="25" borderId="32" xfId="0" applyNumberFormat="1" applyFont="1" applyFill="1" applyBorder="1" applyAlignment="1">
      <alignment horizontal="right" vertical="center"/>
    </xf>
    <xf numFmtId="1" fontId="38" fillId="15" borderId="33" xfId="0" applyNumberFormat="1" applyFont="1" applyFill="1" applyBorder="1" applyAlignment="1">
      <alignment horizontal="center" vertical="center"/>
    </xf>
    <xf numFmtId="39" fontId="39" fillId="0" borderId="44" xfId="0" applyNumberFormat="1" applyFont="1" applyBorder="1" applyAlignment="1">
      <alignment horizontal="right" vertical="center"/>
    </xf>
    <xf numFmtId="1" fontId="34" fillId="0" borderId="37" xfId="0" applyNumberFormat="1" applyFont="1" applyFill="1" applyBorder="1" applyAlignment="1">
      <alignment horizontal="center" vertical="center"/>
    </xf>
    <xf numFmtId="39" fontId="21" fillId="0" borderId="48" xfId="0" applyNumberFormat="1" applyFont="1" applyBorder="1" applyAlignment="1">
      <alignment horizontal="right" vertical="center"/>
    </xf>
    <xf numFmtId="188" fontId="24" fillId="0" borderId="32" xfId="0" applyNumberFormat="1" applyFont="1" applyFill="1" applyBorder="1" applyAlignment="1">
      <alignment horizontal="right" vertical="center"/>
    </xf>
    <xf numFmtId="39" fontId="21" fillId="0" borderId="30" xfId="0" applyNumberFormat="1" applyFont="1" applyBorder="1" applyAlignment="1">
      <alignment horizontal="right" vertical="center"/>
    </xf>
    <xf numFmtId="9" fontId="1" fillId="0" borderId="32" xfId="0" applyNumberFormat="1" applyFont="1" applyFill="1" applyBorder="1" applyAlignment="1">
      <alignment horizontal="right" vertical="center"/>
    </xf>
    <xf numFmtId="39" fontId="21" fillId="0" borderId="38" xfId="0" applyNumberFormat="1" applyFont="1" applyBorder="1" applyAlignment="1">
      <alignment horizontal="right" vertical="center"/>
    </xf>
    <xf numFmtId="1" fontId="20" fillId="25" borderId="56" xfId="0" applyNumberFormat="1" applyFont="1" applyFill="1" applyBorder="1" applyAlignment="1">
      <alignment horizontal="center" vertical="center"/>
    </xf>
    <xf numFmtId="188" fontId="1" fillId="0" borderId="55" xfId="0" applyNumberFormat="1" applyFont="1" applyFill="1" applyBorder="1" applyAlignment="1">
      <alignment horizontal="right" vertical="center"/>
    </xf>
    <xf numFmtId="188" fontId="20" fillId="0" borderId="55" xfId="0" applyNumberFormat="1" applyFont="1" applyFill="1" applyBorder="1" applyAlignment="1">
      <alignment horizontal="right" vertical="center"/>
    </xf>
    <xf numFmtId="1" fontId="28" fillId="0" borderId="81" xfId="0" applyNumberFormat="1" applyFont="1" applyBorder="1" applyAlignment="1">
      <alignment vertical="center"/>
    </xf>
    <xf numFmtId="180" fontId="28" fillId="0" borderId="0" xfId="0" applyNumberFormat="1" applyFont="1" applyBorder="1" applyAlignment="1">
      <alignment horizontal="right" vertical="center"/>
    </xf>
    <xf numFmtId="188" fontId="28" fillId="0" borderId="82" xfId="0" applyNumberFormat="1" applyFont="1" applyFill="1" applyBorder="1" applyAlignment="1">
      <alignment horizontal="right" vertical="center"/>
    </xf>
    <xf numFmtId="9" fontId="28" fillId="0" borderId="82" xfId="0" applyNumberFormat="1" applyFont="1" applyBorder="1" applyAlignment="1">
      <alignment horizontal="right" vertical="center"/>
    </xf>
    <xf numFmtId="188" fontId="28" fillId="0" borderId="82" xfId="0" applyNumberFormat="1" applyFont="1" applyBorder="1" applyAlignment="1">
      <alignment horizontal="right" vertical="center"/>
    </xf>
    <xf numFmtId="2" fontId="28" fillId="0" borderId="82" xfId="0" applyNumberFormat="1" applyFont="1" applyBorder="1" applyAlignment="1">
      <alignment horizontal="right" vertical="center"/>
    </xf>
    <xf numFmtId="1" fontId="23" fillId="25" borderId="29" xfId="0" applyNumberFormat="1" applyFont="1" applyFill="1" applyBorder="1" applyAlignment="1">
      <alignment horizontal="center" vertical="center"/>
    </xf>
    <xf numFmtId="171" fontId="23" fillId="24" borderId="30" xfId="0" applyNumberFormat="1" applyFont="1" applyFill="1" applyBorder="1" applyAlignment="1">
      <alignment horizontal="center" vertical="center"/>
    </xf>
    <xf numFmtId="1" fontId="23" fillId="25" borderId="33" xfId="0" applyNumberFormat="1" applyFont="1" applyFill="1" applyBorder="1" applyAlignment="1">
      <alignment horizontal="center" vertical="center"/>
    </xf>
    <xf numFmtId="171" fontId="23" fillId="24" borderId="44" xfId="0" applyNumberFormat="1" applyFont="1" applyFill="1" applyBorder="1" applyAlignment="1">
      <alignment horizontal="center" vertical="center"/>
    </xf>
    <xf numFmtId="171" fontId="20" fillId="24" borderId="12" xfId="0" applyNumberFormat="1" applyFont="1" applyFill="1" applyBorder="1" applyAlignment="1">
      <alignment horizontal="center" vertical="center"/>
    </xf>
    <xf numFmtId="188" fontId="32" fillId="0" borderId="16" xfId="0" applyNumberFormat="1" applyFont="1" applyFill="1" applyBorder="1" applyAlignment="1">
      <alignment horizontal="right" vertical="center"/>
    </xf>
    <xf numFmtId="9" fontId="32" fillId="0" borderId="16" xfId="0" applyNumberFormat="1" applyFont="1" applyFill="1" applyBorder="1" applyAlignment="1">
      <alignment horizontal="right" vertical="center"/>
    </xf>
    <xf numFmtId="1" fontId="21" fillId="25" borderId="29" xfId="0" applyNumberFormat="1" applyFont="1" applyFill="1" applyBorder="1" applyAlignment="1">
      <alignment horizontal="center" vertical="center" wrapText="1"/>
    </xf>
    <xf numFmtId="171" fontId="21" fillId="24" borderId="30" xfId="0" applyNumberFormat="1" applyFont="1" applyFill="1" applyBorder="1" applyAlignment="1">
      <alignment horizontal="center" vertical="center"/>
    </xf>
    <xf numFmtId="1" fontId="21" fillId="25" borderId="33" xfId="0" applyNumberFormat="1" applyFont="1" applyFill="1" applyBorder="1" applyAlignment="1">
      <alignment horizontal="center" vertical="center" wrapText="1"/>
    </xf>
    <xf numFmtId="171" fontId="21" fillId="24" borderId="44" xfId="0" applyNumberFormat="1" applyFont="1" applyFill="1" applyBorder="1" applyAlignment="1">
      <alignment horizontal="center" vertical="center"/>
    </xf>
    <xf numFmtId="188" fontId="32" fillId="0" borderId="23" xfId="0" applyNumberFormat="1" applyFont="1" applyFill="1" applyBorder="1" applyAlignment="1">
      <alignment horizontal="right" vertical="center"/>
    </xf>
    <xf numFmtId="188" fontId="23" fillId="24" borderId="31" xfId="0" applyNumberFormat="1" applyFont="1" applyFill="1" applyBorder="1" applyAlignment="1">
      <alignment horizontal="right" vertical="center" wrapText="1" indent="1"/>
    </xf>
    <xf numFmtId="188" fontId="23" fillId="0" borderId="31" xfId="0" applyNumberFormat="1" applyFont="1" applyFill="1" applyBorder="1" applyAlignment="1">
      <alignment horizontal="right" vertical="center" wrapText="1" indent="1"/>
    </xf>
    <xf numFmtId="188" fontId="20" fillId="0" borderId="31" xfId="0" applyNumberFormat="1" applyFont="1" applyFill="1" applyBorder="1" applyAlignment="1">
      <alignment horizontal="right" vertical="center" wrapText="1" indent="1"/>
    </xf>
    <xf numFmtId="171" fontId="20" fillId="24" borderId="30" xfId="0" applyNumberFormat="1" applyFont="1" applyFill="1" applyBorder="1" applyAlignment="1">
      <alignment horizontal="center" vertical="center"/>
    </xf>
    <xf numFmtId="171" fontId="20" fillId="24" borderId="38" xfId="0" applyNumberFormat="1" applyFont="1" applyFill="1" applyBorder="1" applyAlignment="1">
      <alignment horizontal="center" vertical="center"/>
    </xf>
    <xf numFmtId="180" fontId="28" fillId="0" borderId="13" xfId="0" applyNumberFormat="1" applyFont="1" applyBorder="1" applyAlignment="1">
      <alignment horizontal="right" vertical="center"/>
    </xf>
    <xf numFmtId="171" fontId="23" fillId="24" borderId="30" xfId="0" applyNumberFormat="1" applyFont="1" applyFill="1" applyBorder="1" applyAlignment="1">
      <alignment horizontal="center" vertical="center"/>
    </xf>
    <xf numFmtId="1" fontId="23" fillId="25" borderId="75" xfId="0" applyNumberFormat="1" applyFont="1" applyFill="1" applyBorder="1" applyAlignment="1">
      <alignment horizontal="center" vertical="center"/>
    </xf>
    <xf numFmtId="1" fontId="23" fillId="25" borderId="33" xfId="0" applyNumberFormat="1" applyFont="1" applyFill="1" applyBorder="1" applyAlignment="1">
      <alignment horizontal="center" vertical="center"/>
    </xf>
    <xf numFmtId="171" fontId="23" fillId="24" borderId="44" xfId="0" applyNumberFormat="1" applyFont="1" applyFill="1" applyBorder="1" applyAlignment="1">
      <alignment horizontal="center" vertical="center"/>
    </xf>
    <xf numFmtId="188" fontId="32" fillId="24" borderId="16" xfId="0" applyNumberFormat="1" applyFont="1" applyFill="1" applyBorder="1" applyAlignment="1">
      <alignment horizontal="right" vertical="center"/>
    </xf>
    <xf numFmtId="188" fontId="32" fillId="24" borderId="23" xfId="0" applyNumberFormat="1" applyFont="1" applyFill="1" applyBorder="1" applyAlignment="1">
      <alignment horizontal="right" vertical="center"/>
    </xf>
    <xf numFmtId="188" fontId="20" fillId="25" borderId="31" xfId="0" applyNumberFormat="1" applyFont="1" applyFill="1" applyBorder="1" applyAlignment="1">
      <alignment horizontal="right" vertical="center"/>
    </xf>
    <xf numFmtId="171" fontId="20" fillId="24" borderId="44" xfId="0" applyNumberFormat="1" applyFont="1" applyFill="1" applyBorder="1" applyAlignment="1">
      <alignment horizontal="center" vertical="center"/>
    </xf>
    <xf numFmtId="1" fontId="20" fillId="24" borderId="83" xfId="0" applyNumberFormat="1" applyFont="1" applyFill="1" applyBorder="1" applyAlignment="1">
      <alignment horizontal="center" vertical="center"/>
    </xf>
    <xf numFmtId="188" fontId="25" fillId="24" borderId="14" xfId="0" applyNumberFormat="1" applyFont="1" applyFill="1" applyBorder="1" applyAlignment="1">
      <alignment horizontal="right" vertical="center"/>
    </xf>
    <xf numFmtId="188" fontId="25" fillId="24" borderId="74" xfId="0" applyNumberFormat="1" applyFont="1" applyFill="1" applyBorder="1" applyAlignment="1">
      <alignment horizontal="right" vertical="center"/>
    </xf>
    <xf numFmtId="188" fontId="25" fillId="0" borderId="14" xfId="0" applyNumberFormat="1" applyFont="1" applyFill="1" applyBorder="1" applyAlignment="1">
      <alignment horizontal="right" vertical="center"/>
    </xf>
    <xf numFmtId="188" fontId="20" fillId="0" borderId="14" xfId="0" applyNumberFormat="1" applyFont="1" applyFill="1" applyBorder="1" applyAlignment="1">
      <alignment horizontal="right" vertical="center"/>
    </xf>
    <xf numFmtId="171" fontId="23" fillId="0" borderId="30" xfId="0" applyNumberFormat="1" applyFont="1" applyFill="1" applyBorder="1" applyAlignment="1">
      <alignment horizontal="center" vertical="center"/>
    </xf>
    <xf numFmtId="171" fontId="23" fillId="0" borderId="4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9" fontId="23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9" fontId="25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88" fontId="28" fillId="0" borderId="0" xfId="0" applyNumberFormat="1" applyFont="1" applyAlignment="1">
      <alignment horizontal="right" vertical="center"/>
    </xf>
    <xf numFmtId="9" fontId="28" fillId="0" borderId="0" xfId="0" applyNumberFormat="1" applyFont="1" applyAlignment="1">
      <alignment horizontal="right" vertical="center"/>
    </xf>
    <xf numFmtId="2" fontId="28" fillId="0" borderId="0" xfId="0" applyNumberFormat="1" applyFont="1" applyAlignment="1">
      <alignment horizontal="right" vertical="center"/>
    </xf>
    <xf numFmtId="188" fontId="22" fillId="0" borderId="0" xfId="0" applyNumberFormat="1" applyFont="1" applyAlignment="1">
      <alignment horizontal="right" vertical="center"/>
    </xf>
    <xf numFmtId="9" fontId="20" fillId="24" borderId="83" xfId="57" applyFont="1" applyFill="1" applyBorder="1" applyAlignment="1">
      <alignment horizontal="center" vertical="center"/>
    </xf>
    <xf numFmtId="9" fontId="25" fillId="24" borderId="14" xfId="57" applyFont="1" applyFill="1" applyBorder="1" applyAlignment="1">
      <alignment horizontal="right" vertical="center"/>
    </xf>
    <xf numFmtId="9" fontId="25" fillId="24" borderId="74" xfId="57" applyFont="1" applyFill="1" applyBorder="1" applyAlignment="1">
      <alignment horizontal="right" vertical="center"/>
    </xf>
    <xf numFmtId="9" fontId="24" fillId="25" borderId="31" xfId="57" applyFont="1" applyFill="1" applyBorder="1" applyAlignment="1">
      <alignment horizontal="right" vertical="center"/>
    </xf>
    <xf numFmtId="9" fontId="32" fillId="25" borderId="31" xfId="57" applyFont="1" applyFill="1" applyBorder="1" applyAlignment="1">
      <alignment horizontal="right" vertical="center"/>
    </xf>
    <xf numFmtId="9" fontId="25" fillId="0" borderId="14" xfId="57" applyFont="1" applyFill="1" applyBorder="1" applyAlignment="1">
      <alignment horizontal="right" vertical="center"/>
    </xf>
    <xf numFmtId="9" fontId="20" fillId="0" borderId="14" xfId="57" applyFont="1" applyFill="1" applyBorder="1" applyAlignment="1">
      <alignment horizontal="right" vertical="center"/>
    </xf>
    <xf numFmtId="9" fontId="28" fillId="25" borderId="31" xfId="57" applyFont="1" applyFill="1" applyBorder="1" applyAlignment="1">
      <alignment horizontal="right" vertical="center"/>
    </xf>
    <xf numFmtId="9" fontId="28" fillId="0" borderId="0" xfId="57" applyFont="1" applyAlignment="1">
      <alignment vertical="center"/>
    </xf>
    <xf numFmtId="1" fontId="20" fillId="24" borderId="18" xfId="0" applyNumberFormat="1" applyFont="1" applyFill="1" applyBorder="1" applyAlignment="1">
      <alignment horizontal="center" vertical="center"/>
    </xf>
    <xf numFmtId="39" fontId="23" fillId="0" borderId="30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3" fillId="0" borderId="41" xfId="0" applyFont="1" applyFill="1" applyBorder="1" applyAlignment="1">
      <alignment horizontal="left"/>
    </xf>
    <xf numFmtId="0" fontId="23" fillId="0" borderId="42" xfId="0" applyFont="1" applyFill="1" applyBorder="1" applyAlignment="1">
      <alignment horizontal="left"/>
    </xf>
    <xf numFmtId="0" fontId="23" fillId="0" borderId="43" xfId="0" applyFont="1" applyFill="1" applyBorder="1" applyAlignment="1">
      <alignment horizontal="left"/>
    </xf>
    <xf numFmtId="1" fontId="21" fillId="25" borderId="39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39" fontId="1" fillId="0" borderId="30" xfId="0" applyNumberFormat="1" applyFont="1" applyBorder="1" applyAlignment="1">
      <alignment horizontal="right"/>
    </xf>
    <xf numFmtId="188" fontId="1" fillId="0" borderId="31" xfId="0" applyNumberFormat="1" applyFont="1" applyFill="1" applyBorder="1" applyAlignment="1">
      <alignment horizontal="right" vertical="top"/>
    </xf>
    <xf numFmtId="188" fontId="1" fillId="0" borderId="32" xfId="0" applyNumberFormat="1" applyFont="1" applyFill="1" applyBorder="1" applyAlignment="1">
      <alignment horizontal="right" vertical="top"/>
    </xf>
    <xf numFmtId="9" fontId="1" fillId="25" borderId="31" xfId="0" applyNumberFormat="1" applyFont="1" applyFill="1" applyBorder="1" applyAlignment="1">
      <alignment horizontal="right"/>
    </xf>
    <xf numFmtId="0" fontId="23" fillId="0" borderId="41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188" fontId="23" fillId="0" borderId="31" xfId="0" applyNumberFormat="1" applyFont="1" applyFill="1" applyBorder="1" applyAlignment="1">
      <alignment horizontal="right" vertical="top"/>
    </xf>
    <xf numFmtId="188" fontId="23" fillId="0" borderId="32" xfId="0" applyNumberFormat="1" applyFont="1" applyFill="1" applyBorder="1" applyAlignment="1">
      <alignment horizontal="right" vertical="top"/>
    </xf>
    <xf numFmtId="0" fontId="23" fillId="0" borderId="76" xfId="0" applyFont="1" applyBorder="1" applyAlignment="1">
      <alignment horizontal="left"/>
    </xf>
    <xf numFmtId="0" fontId="23" fillId="0" borderId="77" xfId="0" applyFont="1" applyBorder="1" applyAlignment="1">
      <alignment horizontal="left"/>
    </xf>
    <xf numFmtId="0" fontId="23" fillId="0" borderId="78" xfId="0" applyFont="1" applyBorder="1" applyAlignment="1">
      <alignment horizontal="left"/>
    </xf>
    <xf numFmtId="39" fontId="23" fillId="0" borderId="44" xfId="0" applyNumberFormat="1" applyFont="1" applyBorder="1" applyAlignment="1">
      <alignment horizontal="right"/>
    </xf>
    <xf numFmtId="188" fontId="23" fillId="0" borderId="34" xfId="0" applyNumberFormat="1" applyFont="1" applyFill="1" applyBorder="1" applyAlignment="1">
      <alignment horizontal="right" vertical="top"/>
    </xf>
    <xf numFmtId="188" fontId="23" fillId="10" borderId="31" xfId="0" applyNumberFormat="1" applyFont="1" applyFill="1" applyBorder="1" applyAlignment="1">
      <alignment horizontal="right"/>
    </xf>
    <xf numFmtId="39" fontId="23" fillId="0" borderId="44" xfId="0" applyNumberFormat="1" applyFont="1" applyBorder="1" applyAlignment="1">
      <alignment horizontal="right"/>
    </xf>
    <xf numFmtId="9" fontId="23" fillId="0" borderId="34" xfId="0" applyNumberFormat="1" applyFont="1" applyFill="1" applyBorder="1" applyAlignment="1">
      <alignment horizontal="right"/>
    </xf>
    <xf numFmtId="1" fontId="20" fillId="0" borderId="83" xfId="0" applyNumberFormat="1" applyFont="1" applyBorder="1" applyAlignment="1">
      <alignment horizontal="center"/>
    </xf>
    <xf numFmtId="0" fontId="23" fillId="0" borderId="74" xfId="0" applyFont="1" applyBorder="1" applyAlignment="1">
      <alignment/>
    </xf>
    <xf numFmtId="0" fontId="23" fillId="0" borderId="41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23" fillId="24" borderId="41" xfId="0" applyFont="1" applyFill="1" applyBorder="1" applyAlignment="1">
      <alignment horizontal="left"/>
    </xf>
    <xf numFmtId="0" fontId="23" fillId="24" borderId="42" xfId="0" applyFont="1" applyFill="1" applyBorder="1" applyAlignment="1">
      <alignment horizontal="left"/>
    </xf>
    <xf numFmtId="0" fontId="23" fillId="24" borderId="43" xfId="0" applyFont="1" applyFill="1" applyBorder="1" applyAlignment="1">
      <alignment horizontal="left"/>
    </xf>
    <xf numFmtId="0" fontId="23" fillId="24" borderId="76" xfId="0" applyFont="1" applyFill="1" applyBorder="1" applyAlignment="1">
      <alignment horizontal="left"/>
    </xf>
    <xf numFmtId="0" fontId="23" fillId="24" borderId="77" xfId="0" applyFont="1" applyFill="1" applyBorder="1" applyAlignment="1">
      <alignment horizontal="left"/>
    </xf>
    <xf numFmtId="0" fontId="23" fillId="24" borderId="78" xfId="0" applyFont="1" applyFill="1" applyBorder="1" applyAlignment="1">
      <alignment horizontal="left"/>
    </xf>
    <xf numFmtId="39" fontId="23" fillId="0" borderId="74" xfId="0" applyNumberFormat="1" applyFont="1" applyBorder="1" applyAlignment="1">
      <alignment horizontal="right"/>
    </xf>
    <xf numFmtId="188" fontId="23" fillId="24" borderId="64" xfId="0" applyNumberFormat="1" applyFont="1" applyFill="1" applyBorder="1" applyAlignment="1">
      <alignment horizontal="right"/>
    </xf>
    <xf numFmtId="9" fontId="24" fillId="25" borderId="84" xfId="0" applyNumberFormat="1" applyFont="1" applyFill="1" applyBorder="1" applyAlignment="1">
      <alignment horizontal="right" vertical="center"/>
    </xf>
    <xf numFmtId="188" fontId="23" fillId="0" borderId="85" xfId="0" applyNumberFormat="1" applyFont="1" applyFill="1" applyBorder="1" applyAlignment="1">
      <alignment horizontal="right"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80" fontId="22" fillId="0" borderId="0" xfId="0" applyNumberFormat="1" applyFont="1" applyAlignment="1">
      <alignment horizontal="right" vertical="center"/>
    </xf>
    <xf numFmtId="1" fontId="19" fillId="0" borderId="86" xfId="0" applyNumberFormat="1" applyFont="1" applyBorder="1" applyAlignment="1">
      <alignment horizontal="center"/>
    </xf>
    <xf numFmtId="0" fontId="25" fillId="0" borderId="87" xfId="0" applyFont="1" applyBorder="1" applyAlignment="1">
      <alignment horizontal="center"/>
    </xf>
    <xf numFmtId="0" fontId="25" fillId="0" borderId="8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9" fontId="25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5" fillId="0" borderId="88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89" xfId="0" applyFont="1" applyBorder="1" applyAlignment="1">
      <alignment horizontal="center"/>
    </xf>
    <xf numFmtId="0" fontId="28" fillId="0" borderId="11" xfId="0" applyFont="1" applyBorder="1" applyAlignment="1">
      <alignment/>
    </xf>
    <xf numFmtId="188" fontId="23" fillId="0" borderId="54" xfId="0" applyNumberFormat="1" applyFont="1" applyBorder="1" applyAlignment="1">
      <alignment horizontal="right"/>
    </xf>
    <xf numFmtId="9" fontId="23" fillId="0" borderId="54" xfId="0" applyNumberFormat="1" applyFont="1" applyBorder="1" applyAlignment="1">
      <alignment horizontal="right"/>
    </xf>
    <xf numFmtId="2" fontId="23" fillId="0" borderId="54" xfId="0" applyNumberFormat="1" applyFont="1" applyBorder="1" applyAlignment="1">
      <alignment horizontal="right"/>
    </xf>
    <xf numFmtId="1" fontId="21" fillId="0" borderId="9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80" fontId="23" fillId="0" borderId="0" xfId="0" applyNumberFormat="1" applyFont="1" applyBorder="1" applyAlignment="1">
      <alignment horizontal="right" vertical="center"/>
    </xf>
    <xf numFmtId="0" fontId="1" fillId="0" borderId="63" xfId="0" applyFont="1" applyBorder="1" applyAlignment="1">
      <alignment horizontal="left"/>
    </xf>
    <xf numFmtId="188" fontId="23" fillId="0" borderId="82" xfId="0" applyNumberFormat="1" applyFont="1" applyBorder="1" applyAlignment="1">
      <alignment horizontal="right" vertical="center"/>
    </xf>
    <xf numFmtId="9" fontId="23" fillId="0" borderId="82" xfId="0" applyNumberFormat="1" applyFont="1" applyBorder="1" applyAlignment="1">
      <alignment horizontal="right" vertical="center"/>
    </xf>
    <xf numFmtId="2" fontId="23" fillId="0" borderId="82" xfId="0" applyNumberFormat="1" applyFont="1" applyBorder="1" applyAlignment="1">
      <alignment horizontal="right" vertical="center"/>
    </xf>
    <xf numFmtId="1" fontId="20" fillId="0" borderId="83" xfId="0" applyNumberFormat="1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0" xfId="0" applyFont="1" applyBorder="1" applyAlignment="1">
      <alignment/>
    </xf>
    <xf numFmtId="3" fontId="23" fillId="24" borderId="31" xfId="0" applyNumberFormat="1" applyFont="1" applyFill="1" applyBorder="1" applyAlignment="1">
      <alignment horizontal="right" indent="1"/>
    </xf>
    <xf numFmtId="0" fontId="23" fillId="0" borderId="30" xfId="0" applyFont="1" applyBorder="1" applyAlignment="1">
      <alignment horizontal="left"/>
    </xf>
    <xf numFmtId="180" fontId="23" fillId="0" borderId="30" xfId="0" applyNumberFormat="1" applyFont="1" applyBorder="1" applyAlignment="1">
      <alignment horizontal="right" vertical="center"/>
    </xf>
    <xf numFmtId="0" fontId="23" fillId="0" borderId="44" xfId="0" applyFont="1" applyBorder="1" applyAlignment="1">
      <alignment/>
    </xf>
    <xf numFmtId="180" fontId="23" fillId="0" borderId="44" xfId="0" applyNumberFormat="1" applyFont="1" applyBorder="1" applyAlignment="1">
      <alignment horizontal="right" vertical="center"/>
    </xf>
    <xf numFmtId="0" fontId="23" fillId="0" borderId="44" xfId="0" applyFont="1" applyBorder="1" applyAlignment="1">
      <alignment horizontal="left"/>
    </xf>
    <xf numFmtId="1" fontId="20" fillId="32" borderId="90" xfId="0" applyNumberFormat="1" applyFont="1" applyFill="1" applyBorder="1" applyAlignment="1">
      <alignment horizontal="left"/>
    </xf>
    <xf numFmtId="3" fontId="23" fillId="24" borderId="91" xfId="0" applyNumberFormat="1" applyFont="1" applyFill="1" applyBorder="1" applyAlignment="1">
      <alignment horizontal="right" vertical="center" indent="1"/>
    </xf>
    <xf numFmtId="0" fontId="23" fillId="32" borderId="63" xfId="0" applyFont="1" applyFill="1" applyBorder="1" applyAlignment="1">
      <alignment horizontal="left"/>
    </xf>
    <xf numFmtId="9" fontId="23" fillId="0" borderId="82" xfId="0" applyNumberFormat="1" applyFont="1" applyFill="1" applyBorder="1" applyAlignment="1">
      <alignment horizontal="right" vertical="center"/>
    </xf>
    <xf numFmtId="188" fontId="23" fillId="24" borderId="82" xfId="0" applyNumberFormat="1" applyFont="1" applyFill="1" applyBorder="1" applyAlignment="1">
      <alignment horizontal="right" vertical="center"/>
    </xf>
    <xf numFmtId="188" fontId="23" fillId="0" borderId="82" xfId="0" applyNumberFormat="1" applyFont="1" applyFill="1" applyBorder="1" applyAlignment="1">
      <alignment horizontal="right" vertical="center"/>
    </xf>
    <xf numFmtId="1" fontId="21" fillId="32" borderId="90" xfId="0" applyNumberFormat="1" applyFont="1" applyFill="1" applyBorder="1" applyAlignment="1">
      <alignment horizontal="left"/>
    </xf>
    <xf numFmtId="3" fontId="1" fillId="24" borderId="70" xfId="0" applyNumberFormat="1" applyFont="1" applyFill="1" applyBorder="1" applyAlignment="1">
      <alignment horizontal="right" vertical="center" indent="1"/>
    </xf>
    <xf numFmtId="0" fontId="1" fillId="32" borderId="37" xfId="0" applyFont="1" applyFill="1" applyBorder="1" applyAlignment="1">
      <alignment horizontal="left"/>
    </xf>
    <xf numFmtId="180" fontId="1" fillId="0" borderId="0" xfId="0" applyNumberFormat="1" applyFont="1" applyBorder="1" applyAlignment="1">
      <alignment horizontal="right" vertical="center"/>
    </xf>
    <xf numFmtId="9" fontId="1" fillId="0" borderId="82" xfId="0" applyNumberFormat="1" applyFont="1" applyFill="1" applyBorder="1" applyAlignment="1">
      <alignment horizontal="right" vertical="center"/>
    </xf>
    <xf numFmtId="188" fontId="1" fillId="24" borderId="82" xfId="0" applyNumberFormat="1" applyFont="1" applyFill="1" applyBorder="1" applyAlignment="1">
      <alignment horizontal="right" vertical="center"/>
    </xf>
    <xf numFmtId="188" fontId="1" fillId="0" borderId="82" xfId="0" applyNumberFormat="1" applyFont="1" applyFill="1" applyBorder="1" applyAlignment="1">
      <alignment horizontal="right" vertical="center"/>
    </xf>
    <xf numFmtId="180" fontId="23" fillId="0" borderId="48" xfId="0" applyNumberFormat="1" applyFont="1" applyBorder="1" applyAlignment="1">
      <alignment horizontal="right" vertical="center"/>
    </xf>
    <xf numFmtId="3" fontId="23" fillId="24" borderId="36" xfId="0" applyNumberFormat="1" applyFont="1" applyFill="1" applyBorder="1" applyAlignment="1">
      <alignment horizontal="right" indent="1"/>
    </xf>
    <xf numFmtId="1" fontId="20" fillId="32" borderId="90" xfId="0" applyNumberFormat="1" applyFont="1" applyFill="1" applyBorder="1" applyAlignment="1">
      <alignment/>
    </xf>
    <xf numFmtId="0" fontId="23" fillId="32" borderId="63" xfId="0" applyFont="1" applyFill="1" applyBorder="1" applyAlignment="1">
      <alignment/>
    </xf>
    <xf numFmtId="1" fontId="21" fillId="32" borderId="9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 horizontal="right" vertical="center" indent="1"/>
    </xf>
    <xf numFmtId="3" fontId="23" fillId="24" borderId="34" xfId="0" applyNumberFormat="1" applyFont="1" applyFill="1" applyBorder="1" applyAlignment="1">
      <alignment horizontal="right" indent="1"/>
    </xf>
    <xf numFmtId="3" fontId="23" fillId="24" borderId="0" xfId="0" applyNumberFormat="1" applyFont="1" applyFill="1" applyBorder="1" applyAlignment="1">
      <alignment horizontal="right" vertical="center" indent="1"/>
    </xf>
    <xf numFmtId="1" fontId="21" fillId="32" borderId="83" xfId="0" applyNumberFormat="1" applyFont="1" applyFill="1" applyBorder="1" applyAlignment="1">
      <alignment horizontal="left"/>
    </xf>
    <xf numFmtId="1" fontId="20" fillId="24" borderId="17" xfId="0" applyNumberFormat="1" applyFont="1" applyFill="1" applyBorder="1" applyAlignment="1">
      <alignment horizontal="center"/>
    </xf>
    <xf numFmtId="0" fontId="1" fillId="0" borderId="59" xfId="0" applyFont="1" applyBorder="1" applyAlignment="1">
      <alignment/>
    </xf>
    <xf numFmtId="180" fontId="23" fillId="0" borderId="73" xfId="0" applyNumberFormat="1" applyFont="1" applyBorder="1" applyAlignment="1">
      <alignment horizontal="right" vertical="center"/>
    </xf>
    <xf numFmtId="0" fontId="23" fillId="24" borderId="63" xfId="0" applyFont="1" applyFill="1" applyBorder="1" applyAlignment="1">
      <alignment horizontal="center"/>
    </xf>
    <xf numFmtId="188" fontId="23" fillId="24" borderId="14" xfId="0" applyNumberFormat="1" applyFont="1" applyFill="1" applyBorder="1" applyAlignment="1">
      <alignment horizontal="right" vertical="center"/>
    </xf>
    <xf numFmtId="0" fontId="23" fillId="0" borderId="41" xfId="0" applyFont="1" applyBorder="1" applyAlignment="1">
      <alignment/>
    </xf>
    <xf numFmtId="1" fontId="20" fillId="24" borderId="83" xfId="0" applyNumberFormat="1" applyFont="1" applyFill="1" applyBorder="1" applyAlignment="1">
      <alignment horizontal="center"/>
    </xf>
    <xf numFmtId="3" fontId="23" fillId="24" borderId="65" xfId="0" applyNumberFormat="1" applyFont="1" applyFill="1" applyBorder="1" applyAlignment="1">
      <alignment horizontal="right" vertical="center" indent="1"/>
    </xf>
    <xf numFmtId="188" fontId="23" fillId="24" borderId="57" xfId="0" applyNumberFormat="1" applyFont="1" applyFill="1" applyBorder="1" applyAlignment="1">
      <alignment horizontal="right" vertical="center"/>
    </xf>
    <xf numFmtId="188" fontId="23" fillId="24" borderId="92" xfId="0" applyNumberFormat="1" applyFont="1" applyFill="1" applyBorder="1" applyAlignment="1">
      <alignment horizontal="right" vertical="center"/>
    </xf>
    <xf numFmtId="9" fontId="23" fillId="25" borderId="92" xfId="0" applyNumberFormat="1" applyFont="1" applyFill="1" applyBorder="1" applyAlignment="1">
      <alignment horizontal="right" vertical="center"/>
    </xf>
    <xf numFmtId="188" fontId="23" fillId="0" borderId="92" xfId="0" applyNumberFormat="1" applyFont="1" applyFill="1" applyBorder="1" applyAlignment="1">
      <alignment horizontal="right" vertical="center"/>
    </xf>
    <xf numFmtId="0" fontId="23" fillId="0" borderId="76" xfId="0" applyFont="1" applyBorder="1" applyAlignment="1">
      <alignment/>
    </xf>
    <xf numFmtId="1" fontId="21" fillId="32" borderId="17" xfId="0" applyNumberFormat="1" applyFont="1" applyFill="1" applyBorder="1" applyAlignment="1">
      <alignment horizontal="left"/>
    </xf>
    <xf numFmtId="0" fontId="1" fillId="0" borderId="74" xfId="0" applyFont="1" applyBorder="1" applyAlignment="1">
      <alignment horizontal="left"/>
    </xf>
    <xf numFmtId="3" fontId="23" fillId="24" borderId="93" xfId="0" applyNumberFormat="1" applyFont="1" applyFill="1" applyBorder="1" applyAlignment="1">
      <alignment horizontal="right" vertical="center" indent="1"/>
    </xf>
    <xf numFmtId="180" fontId="23" fillId="0" borderId="23" xfId="0" applyNumberFormat="1" applyFont="1" applyBorder="1" applyAlignment="1">
      <alignment horizontal="center" vertical="center"/>
    </xf>
    <xf numFmtId="1" fontId="20" fillId="32" borderId="83" xfId="0" applyNumberFormat="1" applyFont="1" applyFill="1" applyBorder="1" applyAlignment="1">
      <alignment/>
    </xf>
    <xf numFmtId="3" fontId="23" fillId="0" borderId="93" xfId="0" applyNumberFormat="1" applyFont="1" applyFill="1" applyBorder="1" applyAlignment="1">
      <alignment horizontal="right" vertical="center" indent="1"/>
    </xf>
    <xf numFmtId="0" fontId="23" fillId="32" borderId="37" xfId="0" applyFont="1" applyFill="1" applyBorder="1" applyAlignment="1">
      <alignment/>
    </xf>
    <xf numFmtId="39" fontId="23" fillId="0" borderId="15" xfId="0" applyNumberFormat="1" applyFont="1" applyBorder="1" applyAlignment="1">
      <alignment horizontal="right"/>
    </xf>
    <xf numFmtId="188" fontId="23" fillId="0" borderId="36" xfId="0" applyNumberFormat="1" applyFont="1" applyFill="1" applyBorder="1" applyAlignment="1">
      <alignment horizontal="right" vertical="top"/>
    </xf>
    <xf numFmtId="1" fontId="20" fillId="32" borderId="83" xfId="0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171" fontId="23" fillId="0" borderId="23" xfId="0" applyNumberFormat="1" applyFont="1" applyBorder="1" applyAlignment="1">
      <alignment horizontal="center" vertical="center"/>
    </xf>
    <xf numFmtId="0" fontId="23" fillId="32" borderId="37" xfId="0" applyFont="1" applyFill="1" applyBorder="1" applyAlignment="1">
      <alignment horizontal="center" vertical="center"/>
    </xf>
    <xf numFmtId="188" fontId="23" fillId="24" borderId="24" xfId="0" applyNumberFormat="1" applyFont="1" applyFill="1" applyBorder="1" applyAlignment="1">
      <alignment horizontal="right" vertical="center"/>
    </xf>
    <xf numFmtId="9" fontId="23" fillId="0" borderId="24" xfId="0" applyNumberFormat="1" applyFont="1" applyFill="1" applyBorder="1" applyAlignment="1">
      <alignment horizontal="right" vertical="center"/>
    </xf>
    <xf numFmtId="188" fontId="23" fillId="0" borderId="24" xfId="0" applyNumberFormat="1" applyFont="1" applyFill="1" applyBorder="1" applyAlignment="1">
      <alignment horizontal="right" vertical="center"/>
    </xf>
    <xf numFmtId="0" fontId="23" fillId="0" borderId="42" xfId="0" applyFont="1" applyBorder="1" applyAlignment="1">
      <alignment/>
    </xf>
    <xf numFmtId="3" fontId="23" fillId="24" borderId="31" xfId="0" applyNumberFormat="1" applyFont="1" applyFill="1" applyBorder="1" applyAlignment="1">
      <alignment horizontal="right" indent="1"/>
    </xf>
    <xf numFmtId="3" fontId="23" fillId="24" borderId="34" xfId="0" applyNumberFormat="1" applyFont="1" applyFill="1" applyBorder="1" applyAlignment="1">
      <alignment horizontal="right" indent="1"/>
    </xf>
    <xf numFmtId="0" fontId="23" fillId="0" borderId="77" xfId="0" applyFont="1" applyBorder="1" applyAlignment="1">
      <alignment/>
    </xf>
    <xf numFmtId="3" fontId="23" fillId="24" borderId="70" xfId="0" applyNumberFormat="1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left" vertical="center" wrapText="1"/>
    </xf>
    <xf numFmtId="0" fontId="1" fillId="0" borderId="42" xfId="0" applyFont="1" applyBorder="1" applyAlignment="1">
      <alignment/>
    </xf>
    <xf numFmtId="3" fontId="1" fillId="24" borderId="31" xfId="0" applyNumberFormat="1" applyFont="1" applyFill="1" applyBorder="1" applyAlignment="1">
      <alignment horizontal="right" indent="1"/>
    </xf>
    <xf numFmtId="0" fontId="1" fillId="0" borderId="23" xfId="0" applyFont="1" applyBorder="1" applyAlignment="1">
      <alignment horizontal="left" vertical="center" wrapText="1"/>
    </xf>
    <xf numFmtId="0" fontId="1" fillId="0" borderId="49" xfId="0" applyFont="1" applyBorder="1" applyAlignment="1">
      <alignment/>
    </xf>
    <xf numFmtId="0" fontId="23" fillId="0" borderId="49" xfId="0" applyFont="1" applyBorder="1" applyAlignment="1">
      <alignment/>
    </xf>
    <xf numFmtId="39" fontId="23" fillId="0" borderId="38" xfId="0" applyNumberFormat="1" applyFont="1" applyBorder="1" applyAlignment="1">
      <alignment horizontal="right"/>
    </xf>
    <xf numFmtId="1" fontId="20" fillId="32" borderId="90" xfId="0" applyNumberFormat="1" applyFont="1" applyFill="1" applyBorder="1" applyAlignment="1">
      <alignment horizontal="center" wrapText="1"/>
    </xf>
    <xf numFmtId="0" fontId="19" fillId="32" borderId="94" xfId="0" applyFont="1" applyFill="1" applyBorder="1" applyAlignment="1">
      <alignment horizontal="center" wrapText="1"/>
    </xf>
    <xf numFmtId="9" fontId="21" fillId="0" borderId="0" xfId="0" applyNumberFormat="1" applyFont="1" applyBorder="1" applyAlignment="1">
      <alignment horizontal="left" vertical="center" wrapText="1"/>
    </xf>
    <xf numFmtId="0" fontId="28" fillId="0" borderId="0" xfId="0" applyFont="1" applyAlignment="1">
      <alignment vertical="top" wrapText="1"/>
    </xf>
    <xf numFmtId="1" fontId="20" fillId="25" borderId="29" xfId="0" applyNumberFormat="1" applyFont="1" applyFill="1" applyBorder="1" applyAlignment="1">
      <alignment horizontal="center" vertical="top" wrapText="1"/>
    </xf>
    <xf numFmtId="0" fontId="23" fillId="0" borderId="42" xfId="0" applyFont="1" applyBorder="1" applyAlignment="1">
      <alignment vertical="top" wrapText="1"/>
    </xf>
    <xf numFmtId="3" fontId="23" fillId="0" borderId="31" xfId="0" applyNumberFormat="1" applyFont="1" applyFill="1" applyBorder="1" applyAlignment="1">
      <alignment horizontal="right" vertical="top" indent="1"/>
    </xf>
    <xf numFmtId="1" fontId="23" fillId="25" borderId="29" xfId="0" applyNumberFormat="1" applyFont="1" applyFill="1" applyBorder="1" applyAlignment="1">
      <alignment horizontal="center" vertical="top" wrapText="1"/>
    </xf>
    <xf numFmtId="0" fontId="23" fillId="0" borderId="42" xfId="0" applyFont="1" applyBorder="1" applyAlignment="1">
      <alignment vertical="top" wrapText="1"/>
    </xf>
    <xf numFmtId="39" fontId="23" fillId="0" borderId="30" xfId="0" applyNumberFormat="1" applyFont="1" applyBorder="1" applyAlignment="1">
      <alignment horizontal="right" vertical="top"/>
    </xf>
    <xf numFmtId="188" fontId="23" fillId="11" borderId="31" xfId="0" applyNumberFormat="1" applyFont="1" applyFill="1" applyBorder="1" applyAlignment="1">
      <alignment horizontal="right" vertical="top"/>
    </xf>
    <xf numFmtId="188" fontId="23" fillId="0" borderId="31" xfId="0" applyNumberFormat="1" applyFont="1" applyFill="1" applyBorder="1" applyAlignment="1">
      <alignment horizontal="right" vertical="top"/>
    </xf>
    <xf numFmtId="0" fontId="28" fillId="0" borderId="0" xfId="0" applyFont="1" applyAlignment="1">
      <alignment vertical="top"/>
    </xf>
    <xf numFmtId="1" fontId="20" fillId="25" borderId="33" xfId="0" applyNumberFormat="1" applyFont="1" applyFill="1" applyBorder="1" applyAlignment="1">
      <alignment horizontal="center" vertical="top" wrapText="1"/>
    </xf>
    <xf numFmtId="0" fontId="23" fillId="0" borderId="49" xfId="0" applyFont="1" applyBorder="1" applyAlignment="1">
      <alignment vertical="top" wrapText="1"/>
    </xf>
    <xf numFmtId="1" fontId="23" fillId="25" borderId="39" xfId="0" applyNumberFormat="1" applyFont="1" applyFill="1" applyBorder="1" applyAlignment="1">
      <alignment horizontal="center" vertical="top" wrapText="1"/>
    </xf>
    <xf numFmtId="1" fontId="20" fillId="0" borderId="17" xfId="0" applyNumberFormat="1" applyFont="1" applyBorder="1" applyAlignment="1">
      <alignment horizontal="center"/>
    </xf>
    <xf numFmtId="188" fontId="23" fillId="24" borderId="93" xfId="0" applyNumberFormat="1" applyFont="1" applyFill="1" applyBorder="1" applyAlignment="1">
      <alignment horizontal="right"/>
    </xf>
    <xf numFmtId="9" fontId="23" fillId="0" borderId="93" xfId="0" applyNumberFormat="1" applyFont="1" applyFill="1" applyBorder="1" applyAlignment="1">
      <alignment horizontal="right"/>
    </xf>
    <xf numFmtId="188" fontId="23" fillId="0" borderId="93" xfId="0" applyNumberFormat="1" applyFont="1" applyFill="1" applyBorder="1" applyAlignment="1">
      <alignment horizontal="right"/>
    </xf>
    <xf numFmtId="2" fontId="23" fillId="0" borderId="93" xfId="0" applyNumberFormat="1" applyFont="1" applyFill="1" applyBorder="1" applyAlignment="1">
      <alignment horizontal="right"/>
    </xf>
    <xf numFmtId="1" fontId="20" fillId="25" borderId="37" xfId="0" applyNumberFormat="1" applyFont="1" applyFill="1" applyBorder="1" applyAlignment="1">
      <alignment horizontal="center"/>
    </xf>
    <xf numFmtId="39" fontId="23" fillId="0" borderId="48" xfId="0" applyNumberFormat="1" applyFont="1" applyBorder="1" applyAlignment="1">
      <alignment horizontal="right"/>
    </xf>
    <xf numFmtId="1" fontId="20" fillId="25" borderId="39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20" fillId="0" borderId="0" xfId="0" applyFont="1" applyAlignment="1">
      <alignment/>
    </xf>
    <xf numFmtId="180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188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188" fontId="23" fillId="0" borderId="0" xfId="0" applyNumberFormat="1" applyFont="1" applyAlignment="1">
      <alignment horizontal="right"/>
    </xf>
    <xf numFmtId="9" fontId="23" fillId="0" borderId="0" xfId="0" applyNumberFormat="1" applyFont="1" applyAlignment="1">
      <alignment horizontal="right"/>
    </xf>
    <xf numFmtId="1" fontId="20" fillId="32" borderId="95" xfId="0" applyNumberFormat="1" applyFont="1" applyFill="1" applyBorder="1" applyAlignment="1">
      <alignment horizontal="center" vertical="center"/>
    </xf>
    <xf numFmtId="2" fontId="20" fillId="0" borderId="96" xfId="0" applyNumberFormat="1" applyFont="1" applyBorder="1" applyAlignment="1">
      <alignment horizontal="center"/>
    </xf>
    <xf numFmtId="188" fontId="23" fillId="0" borderId="97" xfId="0" applyNumberFormat="1" applyFont="1" applyFill="1" applyBorder="1" applyAlignment="1">
      <alignment horizontal="right" vertical="center"/>
    </xf>
    <xf numFmtId="9" fontId="23" fillId="0" borderId="97" xfId="0" applyNumberFormat="1" applyFont="1" applyFill="1" applyBorder="1" applyAlignment="1">
      <alignment horizontal="right" vertical="center"/>
    </xf>
    <xf numFmtId="188" fontId="23" fillId="0" borderId="98" xfId="0" applyNumberFormat="1" applyFont="1" applyFill="1" applyBorder="1" applyAlignment="1">
      <alignment horizontal="right" vertical="center"/>
    </xf>
    <xf numFmtId="2" fontId="23" fillId="0" borderId="21" xfId="0" applyNumberFormat="1" applyFont="1" applyFill="1" applyBorder="1" applyAlignment="1">
      <alignment horizontal="right" vertical="center"/>
    </xf>
    <xf numFmtId="188" fontId="20" fillId="0" borderId="97" xfId="0" applyNumberFormat="1" applyFont="1" applyFill="1" applyBorder="1" applyAlignment="1">
      <alignment horizontal="right" vertical="center"/>
    </xf>
    <xf numFmtId="1" fontId="20" fillId="0" borderId="29" xfId="0" applyNumberFormat="1" applyFont="1" applyBorder="1" applyAlignment="1">
      <alignment horizontal="center"/>
    </xf>
    <xf numFmtId="171" fontId="21" fillId="0" borderId="38" xfId="0" applyNumberFormat="1" applyFont="1" applyBorder="1" applyAlignment="1">
      <alignment horizontal="center"/>
    </xf>
    <xf numFmtId="9" fontId="23" fillId="0" borderId="32" xfId="0" applyNumberFormat="1" applyFont="1" applyFill="1" applyBorder="1" applyAlignment="1">
      <alignment horizontal="right"/>
    </xf>
    <xf numFmtId="2" fontId="28" fillId="25" borderId="60" xfId="0" applyNumberFormat="1" applyFont="1" applyFill="1" applyBorder="1" applyAlignment="1">
      <alignment horizontal="right" vertical="center"/>
    </xf>
    <xf numFmtId="188" fontId="20" fillId="0" borderId="36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1" fontId="20" fillId="0" borderId="39" xfId="0" applyNumberFormat="1" applyFont="1" applyBorder="1" applyAlignment="1">
      <alignment horizontal="center"/>
    </xf>
    <xf numFmtId="171" fontId="20" fillId="0" borderId="38" xfId="0" applyNumberFormat="1" applyFont="1" applyBorder="1" applyAlignment="1">
      <alignment horizontal="center"/>
    </xf>
    <xf numFmtId="2" fontId="32" fillId="25" borderId="60" xfId="0" applyNumberFormat="1" applyFont="1" applyFill="1" applyBorder="1" applyAlignment="1">
      <alignment horizontal="right" vertical="center"/>
    </xf>
    <xf numFmtId="188" fontId="23" fillId="11" borderId="31" xfId="0" applyNumberFormat="1" applyFont="1" applyFill="1" applyBorder="1" applyAlignment="1">
      <alignment horizontal="right"/>
    </xf>
    <xf numFmtId="1" fontId="20" fillId="0" borderId="29" xfId="0" applyNumberFormat="1" applyFont="1" applyBorder="1" applyAlignment="1">
      <alignment horizontal="center"/>
    </xf>
    <xf numFmtId="188" fontId="23" fillId="11" borderId="36" xfId="0" applyNumberFormat="1" applyFont="1" applyFill="1" applyBorder="1" applyAlignment="1">
      <alignment horizontal="right"/>
    </xf>
    <xf numFmtId="188" fontId="23" fillId="11" borderId="36" xfId="0" applyNumberFormat="1" applyFont="1" applyFill="1" applyBorder="1" applyAlignment="1">
      <alignment horizontal="right"/>
    </xf>
    <xf numFmtId="1" fontId="21" fillId="0" borderId="29" xfId="0" applyNumberFormat="1" applyFont="1" applyFill="1" applyBorder="1" applyAlignment="1">
      <alignment horizontal="center"/>
    </xf>
    <xf numFmtId="188" fontId="28" fillId="0" borderId="36" xfId="0" applyNumberFormat="1" applyFont="1" applyBorder="1" applyAlignment="1">
      <alignment horizontal="right"/>
    </xf>
    <xf numFmtId="188" fontId="22" fillId="0" borderId="36" xfId="0" applyNumberFormat="1" applyFont="1" applyBorder="1" applyAlignment="1">
      <alignment horizontal="right"/>
    </xf>
    <xf numFmtId="188" fontId="28" fillId="11" borderId="36" xfId="0" applyNumberFormat="1" applyFont="1" applyFill="1" applyBorder="1" applyAlignment="1">
      <alignment horizontal="right"/>
    </xf>
    <xf numFmtId="1" fontId="20" fillId="24" borderId="29" xfId="0" applyNumberFormat="1" applyFont="1" applyFill="1" applyBorder="1" applyAlignment="1">
      <alignment horizontal="center"/>
    </xf>
    <xf numFmtId="1" fontId="20" fillId="25" borderId="40" xfId="0" applyNumberFormat="1" applyFont="1" applyFill="1" applyBorder="1" applyAlignment="1">
      <alignment horizontal="center"/>
    </xf>
    <xf numFmtId="171" fontId="20" fillId="0" borderId="38" xfId="0" applyNumberFormat="1" applyFont="1" applyBorder="1" applyAlignment="1">
      <alignment horizontal="center"/>
    </xf>
    <xf numFmtId="188" fontId="1" fillId="24" borderId="35" xfId="0" applyNumberFormat="1" applyFont="1" applyFill="1" applyBorder="1" applyAlignment="1">
      <alignment horizontal="right"/>
    </xf>
    <xf numFmtId="188" fontId="1" fillId="0" borderId="36" xfId="0" applyNumberFormat="1" applyFont="1" applyFill="1" applyBorder="1" applyAlignment="1">
      <alignment horizontal="right"/>
    </xf>
    <xf numFmtId="188" fontId="1" fillId="11" borderId="36" xfId="0" applyNumberFormat="1" applyFont="1" applyFill="1" applyBorder="1" applyAlignment="1">
      <alignment horizontal="right"/>
    </xf>
    <xf numFmtId="1" fontId="20" fillId="32" borderId="29" xfId="0" applyNumberFormat="1" applyFont="1" applyFill="1" applyBorder="1" applyAlignment="1">
      <alignment horizontal="center"/>
    </xf>
    <xf numFmtId="1" fontId="21" fillId="31" borderId="29" xfId="0" applyNumberFormat="1" applyFont="1" applyFill="1" applyBorder="1" applyAlignment="1">
      <alignment horizontal="center"/>
    </xf>
    <xf numFmtId="171" fontId="19" fillId="0" borderId="38" xfId="0" applyNumberFormat="1" applyFont="1" applyBorder="1" applyAlignment="1">
      <alignment horizontal="center"/>
    </xf>
    <xf numFmtId="188" fontId="25" fillId="24" borderId="36" xfId="0" applyNumberFormat="1" applyFont="1" applyFill="1" applyBorder="1" applyAlignment="1">
      <alignment horizontal="right"/>
    </xf>
    <xf numFmtId="1" fontId="21" fillId="25" borderId="29" xfId="0" applyNumberFormat="1" applyFont="1" applyFill="1" applyBorder="1" applyAlignment="1">
      <alignment horizontal="center"/>
    </xf>
    <xf numFmtId="188" fontId="1" fillId="24" borderId="36" xfId="0" applyNumberFormat="1" applyFont="1" applyFill="1" applyBorder="1" applyAlignment="1">
      <alignment horizontal="right"/>
    </xf>
    <xf numFmtId="188" fontId="1" fillId="11" borderId="36" xfId="0" applyNumberFormat="1" applyFont="1" applyFill="1" applyBorder="1" applyAlignment="1">
      <alignment horizontal="right"/>
    </xf>
    <xf numFmtId="1" fontId="28" fillId="15" borderId="29" xfId="0" applyNumberFormat="1" applyFont="1" applyFill="1" applyBorder="1" applyAlignment="1">
      <alignment horizontal="center"/>
    </xf>
    <xf numFmtId="1" fontId="28" fillId="15" borderId="37" xfId="0" applyNumberFormat="1" applyFont="1" applyFill="1" applyBorder="1" applyAlignment="1">
      <alignment horizontal="center"/>
    </xf>
    <xf numFmtId="1" fontId="28" fillId="15" borderId="33" xfId="0" applyNumberFormat="1" applyFont="1" applyFill="1" applyBorder="1" applyAlignment="1">
      <alignment horizontal="center"/>
    </xf>
    <xf numFmtId="1" fontId="20" fillId="32" borderId="37" xfId="0" applyNumberFormat="1" applyFont="1" applyFill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/>
    </xf>
    <xf numFmtId="188" fontId="20" fillId="0" borderId="32" xfId="0" applyNumberFormat="1" applyFont="1" applyFill="1" applyBorder="1" applyAlignment="1">
      <alignment horizontal="right"/>
    </xf>
    <xf numFmtId="188" fontId="23" fillId="0" borderId="51" xfId="0" applyNumberFormat="1" applyFont="1" applyFill="1" applyBorder="1" applyAlignment="1">
      <alignment horizontal="right"/>
    </xf>
    <xf numFmtId="188" fontId="23" fillId="0" borderId="69" xfId="0" applyNumberFormat="1" applyFont="1" applyFill="1" applyBorder="1" applyAlignment="1">
      <alignment horizontal="right"/>
    </xf>
    <xf numFmtId="188" fontId="23" fillId="0" borderId="70" xfId="0" applyNumberFormat="1" applyFont="1" applyFill="1" applyBorder="1" applyAlignment="1">
      <alignment horizontal="right"/>
    </xf>
    <xf numFmtId="2" fontId="20" fillId="0" borderId="48" xfId="0" applyNumberFormat="1" applyFont="1" applyBorder="1" applyAlignment="1">
      <alignment horizontal="center"/>
    </xf>
    <xf numFmtId="188" fontId="20" fillId="0" borderId="32" xfId="0" applyNumberFormat="1" applyFont="1" applyFill="1" applyBorder="1" applyAlignment="1">
      <alignment horizontal="right" vertical="center"/>
    </xf>
    <xf numFmtId="188" fontId="1" fillId="0" borderId="70" xfId="0" applyNumberFormat="1" applyFont="1" applyFill="1" applyBorder="1" applyAlignment="1">
      <alignment horizontal="right"/>
    </xf>
    <xf numFmtId="188" fontId="23" fillId="11" borderId="31" xfId="0" applyNumberFormat="1" applyFont="1" applyFill="1" applyBorder="1" applyAlignment="1">
      <alignment horizontal="right"/>
    </xf>
    <xf numFmtId="1" fontId="21" fillId="0" borderId="33" xfId="0" applyNumberFormat="1" applyFont="1" applyBorder="1" applyAlignment="1">
      <alignment horizontal="center"/>
    </xf>
    <xf numFmtId="188" fontId="23" fillId="0" borderId="99" xfId="0" applyNumberFormat="1" applyFont="1" applyFill="1" applyBorder="1" applyAlignment="1">
      <alignment horizontal="right"/>
    </xf>
    <xf numFmtId="9" fontId="23" fillId="0" borderId="99" xfId="0" applyNumberFormat="1" applyFont="1" applyFill="1" applyBorder="1" applyAlignment="1">
      <alignment horizontal="right"/>
    </xf>
    <xf numFmtId="188" fontId="23" fillId="0" borderId="85" xfId="0" applyNumberFormat="1" applyFont="1" applyFill="1" applyBorder="1" applyAlignment="1">
      <alignment horizontal="right"/>
    </xf>
    <xf numFmtId="188" fontId="20" fillId="0" borderId="85" xfId="0" applyNumberFormat="1" applyFont="1" applyFill="1" applyBorder="1" applyAlignment="1">
      <alignment horizontal="right"/>
    </xf>
    <xf numFmtId="1" fontId="20" fillId="15" borderId="39" xfId="0" applyNumberFormat="1" applyFont="1" applyFill="1" applyBorder="1" applyAlignment="1">
      <alignment horizontal="center"/>
    </xf>
    <xf numFmtId="1" fontId="20" fillId="15" borderId="29" xfId="0" applyNumberFormat="1" applyFont="1" applyFill="1" applyBorder="1" applyAlignment="1">
      <alignment horizontal="center"/>
    </xf>
    <xf numFmtId="1" fontId="23" fillId="15" borderId="39" xfId="0" applyNumberFormat="1" applyFont="1" applyFill="1" applyBorder="1" applyAlignment="1">
      <alignment horizontal="center"/>
    </xf>
    <xf numFmtId="171" fontId="20" fillId="0" borderId="38" xfId="0" applyNumberFormat="1" applyFont="1" applyFill="1" applyBorder="1" applyAlignment="1">
      <alignment horizontal="center"/>
    </xf>
    <xf numFmtId="188" fontId="23" fillId="0" borderId="70" xfId="0" applyNumberFormat="1" applyFont="1" applyFill="1" applyBorder="1" applyAlignment="1">
      <alignment horizontal="right"/>
    </xf>
    <xf numFmtId="1" fontId="1" fillId="15" borderId="39" xfId="0" applyNumberFormat="1" applyFont="1" applyFill="1" applyBorder="1" applyAlignment="1">
      <alignment horizontal="center"/>
    </xf>
    <xf numFmtId="1" fontId="20" fillId="0" borderId="33" xfId="0" applyNumberFormat="1" applyFont="1" applyBorder="1" applyAlignment="1">
      <alignment horizontal="center"/>
    </xf>
    <xf numFmtId="188" fontId="23" fillId="0" borderId="0" xfId="0" applyNumberFormat="1" applyFont="1" applyFill="1" applyBorder="1" applyAlignment="1">
      <alignment horizontal="right"/>
    </xf>
    <xf numFmtId="9" fontId="23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188" fontId="20" fillId="0" borderId="0" xfId="0" applyNumberFormat="1" applyFont="1" applyFill="1" applyBorder="1" applyAlignment="1">
      <alignment horizontal="right"/>
    </xf>
    <xf numFmtId="0" fontId="20" fillId="0" borderId="42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24" borderId="42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3" fillId="0" borderId="42" xfId="0" applyFont="1" applyBorder="1" applyAlignment="1">
      <alignment/>
    </xf>
    <xf numFmtId="0" fontId="23" fillId="0" borderId="77" xfId="0" applyFont="1" applyBorder="1" applyAlignment="1">
      <alignment/>
    </xf>
    <xf numFmtId="0" fontId="23" fillId="0" borderId="42" xfId="0" applyFont="1" applyBorder="1" applyAlignment="1">
      <alignment/>
    </xf>
    <xf numFmtId="0" fontId="23" fillId="24" borderId="42" xfId="0" applyFont="1" applyFill="1" applyBorder="1" applyAlignment="1">
      <alignment/>
    </xf>
    <xf numFmtId="0" fontId="23" fillId="24" borderId="77" xfId="0" applyFont="1" applyFill="1" applyBorder="1" applyAlignment="1">
      <alignment/>
    </xf>
    <xf numFmtId="0" fontId="23" fillId="24" borderId="77" xfId="0" applyFont="1" applyFill="1" applyBorder="1" applyAlignment="1">
      <alignment/>
    </xf>
    <xf numFmtId="180" fontId="22" fillId="0" borderId="0" xfId="0" applyNumberFormat="1" applyFont="1" applyAlignment="1">
      <alignment vertical="center"/>
    </xf>
    <xf numFmtId="180" fontId="23" fillId="0" borderId="0" xfId="0" applyNumberFormat="1" applyFont="1" applyBorder="1" applyAlignment="1">
      <alignment vertical="center"/>
    </xf>
    <xf numFmtId="180" fontId="23" fillId="0" borderId="43" xfId="0" applyNumberFormat="1" applyFont="1" applyBorder="1" applyAlignment="1">
      <alignment vertical="center"/>
    </xf>
    <xf numFmtId="180" fontId="23" fillId="0" borderId="44" xfId="0" applyNumberFormat="1" applyFont="1" applyBorder="1" applyAlignment="1">
      <alignment vertical="center"/>
    </xf>
    <xf numFmtId="180" fontId="28" fillId="0" borderId="20" xfId="0" applyNumberFormat="1" applyFont="1" applyBorder="1" applyAlignment="1">
      <alignment vertical="center"/>
    </xf>
    <xf numFmtId="180" fontId="23" fillId="0" borderId="30" xfId="0" applyNumberFormat="1" applyFont="1" applyBorder="1" applyAlignment="1">
      <alignment vertical="center"/>
    </xf>
    <xf numFmtId="180" fontId="23" fillId="0" borderId="38" xfId="0" applyNumberFormat="1" applyFont="1" applyBorder="1" applyAlignment="1">
      <alignment vertical="center"/>
    </xf>
    <xf numFmtId="180" fontId="23" fillId="0" borderId="48" xfId="0" applyNumberFormat="1" applyFont="1" applyBorder="1" applyAlignment="1">
      <alignment vertical="center"/>
    </xf>
    <xf numFmtId="180" fontId="23" fillId="0" borderId="10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80" fontId="23" fillId="0" borderId="73" xfId="0" applyNumberFormat="1" applyFont="1" applyBorder="1" applyAlignment="1">
      <alignment vertical="center"/>
    </xf>
    <xf numFmtId="180" fontId="23" fillId="0" borderId="12" xfId="0" applyNumberFormat="1" applyFont="1" applyBorder="1" applyAlignment="1">
      <alignment vertical="center"/>
    </xf>
    <xf numFmtId="180" fontId="23" fillId="0" borderId="23" xfId="0" applyNumberFormat="1" applyFont="1" applyBorder="1" applyAlignment="1">
      <alignment vertical="center"/>
    </xf>
    <xf numFmtId="180" fontId="23" fillId="0" borderId="15" xfId="0" applyNumberFormat="1" applyFont="1" applyBorder="1" applyAlignment="1">
      <alignment vertical="center"/>
    </xf>
    <xf numFmtId="171" fontId="23" fillId="0" borderId="23" xfId="0" applyNumberFormat="1" applyFont="1" applyBorder="1" applyAlignment="1">
      <alignment vertical="center"/>
    </xf>
    <xf numFmtId="39" fontId="23" fillId="0" borderId="30" xfId="0" applyNumberFormat="1" applyFont="1" applyBorder="1" applyAlignment="1">
      <alignment/>
    </xf>
    <xf numFmtId="39" fontId="23" fillId="0" borderId="44" xfId="0" applyNumberFormat="1" applyFont="1" applyBorder="1" applyAlignment="1">
      <alignment/>
    </xf>
    <xf numFmtId="39" fontId="1" fillId="0" borderId="30" xfId="0" applyNumberFormat="1" applyFont="1" applyBorder="1" applyAlignment="1">
      <alignment/>
    </xf>
    <xf numFmtId="39" fontId="1" fillId="0" borderId="38" xfId="0" applyNumberFormat="1" applyFont="1" applyBorder="1" applyAlignment="1">
      <alignment/>
    </xf>
    <xf numFmtId="39" fontId="23" fillId="0" borderId="30" xfId="0" applyNumberFormat="1" applyFont="1" applyBorder="1" applyAlignment="1">
      <alignment vertical="top"/>
    </xf>
    <xf numFmtId="180" fontId="20" fillId="0" borderId="0" xfId="0" applyNumberFormat="1" applyFont="1" applyBorder="1" applyAlignment="1">
      <alignment vertical="center"/>
    </xf>
    <xf numFmtId="0" fontId="20" fillId="0" borderId="42" xfId="0" applyFont="1" applyBorder="1" applyAlignment="1">
      <alignment/>
    </xf>
    <xf numFmtId="180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top" wrapText="1" shrinkToFit="1"/>
    </xf>
    <xf numFmtId="0" fontId="24" fillId="0" borderId="0" xfId="0" applyFont="1" applyBorder="1" applyAlignment="1">
      <alignment vertical="center" wrapText="1" shrinkToFit="1"/>
    </xf>
    <xf numFmtId="1" fontId="21" fillId="25" borderId="56" xfId="0" applyNumberFormat="1" applyFont="1" applyFill="1" applyBorder="1" applyAlignment="1">
      <alignment horizontal="center" vertical="center"/>
    </xf>
    <xf numFmtId="1" fontId="40" fillId="0" borderId="0" xfId="0" applyNumberFormat="1" applyFont="1" applyAlignment="1">
      <alignment horizontal="right" vertical="center"/>
    </xf>
    <xf numFmtId="0" fontId="41" fillId="0" borderId="0" xfId="0" applyFont="1" applyAlignment="1">
      <alignment vertical="center"/>
    </xf>
    <xf numFmtId="1" fontId="41" fillId="0" borderId="0" xfId="0" applyNumberFormat="1" applyFont="1" applyAlignment="1">
      <alignment horizontal="right" vertical="center"/>
    </xf>
    <xf numFmtId="1" fontId="43" fillId="0" borderId="0" xfId="0" applyNumberFormat="1" applyFont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9" fontId="44" fillId="0" borderId="0" xfId="0" applyNumberFormat="1" applyFont="1" applyAlignment="1">
      <alignment vertical="center"/>
    </xf>
    <xf numFmtId="2" fontId="44" fillId="0" borderId="0" xfId="0" applyNumberFormat="1" applyFont="1" applyAlignment="1">
      <alignment vertical="center"/>
    </xf>
    <xf numFmtId="2" fontId="2" fillId="25" borderId="3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88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188" fontId="43" fillId="0" borderId="0" xfId="0" applyNumberFormat="1" applyFont="1" applyAlignment="1">
      <alignment horizontal="right" vertical="center"/>
    </xf>
    <xf numFmtId="39" fontId="40" fillId="0" borderId="0" xfId="0" applyNumberFormat="1" applyFont="1" applyBorder="1" applyAlignment="1">
      <alignment horizontal="right" vertical="center"/>
    </xf>
    <xf numFmtId="1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" fontId="20" fillId="0" borderId="39" xfId="0" applyNumberFormat="1" applyFont="1" applyFill="1" applyBorder="1" applyAlignment="1">
      <alignment horizontal="center"/>
    </xf>
    <xf numFmtId="1" fontId="20" fillId="0" borderId="29" xfId="0" applyNumberFormat="1" applyFont="1" applyFill="1" applyBorder="1" applyAlignment="1">
      <alignment horizontal="center"/>
    </xf>
    <xf numFmtId="1" fontId="23" fillId="0" borderId="39" xfId="0" applyNumberFormat="1" applyFont="1" applyFill="1" applyBorder="1" applyAlignment="1">
      <alignment horizontal="center"/>
    </xf>
    <xf numFmtId="1" fontId="28" fillId="0" borderId="17" xfId="0" applyNumberFormat="1" applyFont="1" applyBorder="1" applyAlignment="1">
      <alignment vertical="center"/>
    </xf>
    <xf numFmtId="171" fontId="20" fillId="24" borderId="73" xfId="0" applyNumberFormat="1" applyFont="1" applyFill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 wrapText="1" shrinkToFit="1"/>
    </xf>
    <xf numFmtId="1" fontId="20" fillId="0" borderId="33" xfId="0" applyNumberFormat="1" applyFont="1" applyFill="1" applyBorder="1" applyAlignment="1">
      <alignment horizontal="center"/>
    </xf>
    <xf numFmtId="0" fontId="20" fillId="0" borderId="76" xfId="0" applyFont="1" applyBorder="1" applyAlignment="1">
      <alignment horizontal="left"/>
    </xf>
    <xf numFmtId="0" fontId="20" fillId="0" borderId="77" xfId="0" applyFont="1" applyBorder="1" applyAlignment="1">
      <alignment/>
    </xf>
    <xf numFmtId="0" fontId="20" fillId="0" borderId="77" xfId="0" applyFont="1" applyBorder="1" applyAlignment="1">
      <alignment horizontal="left"/>
    </xf>
    <xf numFmtId="0" fontId="20" fillId="0" borderId="78" xfId="0" applyFont="1" applyBorder="1" applyAlignment="1">
      <alignment horizontal="left"/>
    </xf>
    <xf numFmtId="1" fontId="21" fillId="25" borderId="29" xfId="0" applyNumberFormat="1" applyFont="1" applyFill="1" applyBorder="1" applyAlignment="1">
      <alignment vertical="top" wrapText="1"/>
    </xf>
    <xf numFmtId="171" fontId="21" fillId="0" borderId="38" xfId="0" applyNumberFormat="1" applyFont="1" applyBorder="1" applyAlignment="1">
      <alignment vertical="top" wrapText="1"/>
    </xf>
    <xf numFmtId="188" fontId="1" fillId="24" borderId="35" xfId="0" applyNumberFormat="1" applyFont="1" applyFill="1" applyBorder="1" applyAlignment="1">
      <alignment vertical="top" wrapText="1"/>
    </xf>
    <xf numFmtId="9" fontId="23" fillId="0" borderId="32" xfId="0" applyNumberFormat="1" applyFont="1" applyFill="1" applyBorder="1" applyAlignment="1">
      <alignment vertical="top" wrapText="1"/>
    </xf>
    <xf numFmtId="188" fontId="1" fillId="11" borderId="36" xfId="0" applyNumberFormat="1" applyFont="1" applyFill="1" applyBorder="1" applyAlignment="1">
      <alignment vertical="top" wrapText="1"/>
    </xf>
    <xf numFmtId="2" fontId="28" fillId="25" borderId="60" xfId="0" applyNumberFormat="1" applyFont="1" applyFill="1" applyBorder="1" applyAlignment="1">
      <alignment vertical="top" wrapText="1"/>
    </xf>
    <xf numFmtId="188" fontId="1" fillId="0" borderId="36" xfId="0" applyNumberFormat="1" applyFont="1" applyFill="1" applyBorder="1" applyAlignment="1">
      <alignment vertical="top" wrapText="1"/>
    </xf>
    <xf numFmtId="188" fontId="23" fillId="0" borderId="36" xfId="0" applyNumberFormat="1" applyFont="1" applyFill="1" applyBorder="1" applyAlignment="1">
      <alignment vertical="top" wrapText="1"/>
    </xf>
    <xf numFmtId="2" fontId="28" fillId="25" borderId="31" xfId="0" applyNumberFormat="1" applyFont="1" applyFill="1" applyBorder="1" applyAlignment="1">
      <alignment vertical="top" wrapText="1"/>
    </xf>
    <xf numFmtId="188" fontId="1" fillId="24" borderId="36" xfId="0" applyNumberFormat="1" applyFont="1" applyFill="1" applyBorder="1" applyAlignment="1">
      <alignment horizontal="right" vertical="top"/>
    </xf>
    <xf numFmtId="9" fontId="24" fillId="0" borderId="32" xfId="0" applyNumberFormat="1" applyFont="1" applyFill="1" applyBorder="1" applyAlignment="1">
      <alignment horizontal="right" vertical="center"/>
    </xf>
    <xf numFmtId="2" fontId="28" fillId="0" borderId="32" xfId="0" applyNumberFormat="1" applyFont="1" applyFill="1" applyBorder="1" applyAlignment="1">
      <alignment horizontal="right" vertical="center"/>
    </xf>
    <xf numFmtId="39" fontId="21" fillId="0" borderId="100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9" fontId="1" fillId="0" borderId="23" xfId="0" applyNumberFormat="1" applyFont="1" applyBorder="1" applyAlignment="1">
      <alignment vertical="center"/>
    </xf>
    <xf numFmtId="2" fontId="23" fillId="0" borderId="23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188" fontId="25" fillId="24" borderId="31" xfId="0" applyNumberFormat="1" applyFont="1" applyFill="1" applyBorder="1" applyAlignment="1">
      <alignment horizontal="right" vertical="center"/>
    </xf>
    <xf numFmtId="188" fontId="1" fillId="33" borderId="31" xfId="0" applyNumberFormat="1" applyFont="1" applyFill="1" applyBorder="1" applyAlignment="1">
      <alignment horizontal="right" vertical="center"/>
    </xf>
    <xf numFmtId="188" fontId="24" fillId="33" borderId="35" xfId="0" applyNumberFormat="1" applyFont="1" applyFill="1" applyBorder="1" applyAlignment="1">
      <alignment horizontal="right" vertical="center"/>
    </xf>
    <xf numFmtId="188" fontId="1" fillId="33" borderId="34" xfId="0" applyNumberFormat="1" applyFont="1" applyFill="1" applyBorder="1" applyAlignment="1">
      <alignment horizontal="right" vertical="center"/>
    </xf>
    <xf numFmtId="39" fontId="21" fillId="0" borderId="44" xfId="0" applyNumberFormat="1" applyFont="1" applyBorder="1" applyAlignment="1">
      <alignment horizontal="right" vertical="center"/>
    </xf>
    <xf numFmtId="1" fontId="20" fillId="34" borderId="29" xfId="0" applyNumberFormat="1" applyFont="1" applyFill="1" applyBorder="1" applyAlignment="1">
      <alignment horizontal="center" vertical="center"/>
    </xf>
    <xf numFmtId="1" fontId="34" fillId="15" borderId="56" xfId="0" applyNumberFormat="1" applyFont="1" applyFill="1" applyBorder="1" applyAlignment="1">
      <alignment horizontal="center" vertical="center"/>
    </xf>
    <xf numFmtId="39" fontId="21" fillId="0" borderId="73" xfId="0" applyNumberFormat="1" applyFont="1" applyBorder="1" applyAlignment="1">
      <alignment horizontal="right" vertical="center"/>
    </xf>
    <xf numFmtId="188" fontId="23" fillId="0" borderId="70" xfId="0" applyNumberFormat="1" applyFont="1" applyFill="1" applyBorder="1" applyAlignment="1">
      <alignment horizontal="right" vertical="center"/>
    </xf>
    <xf numFmtId="1" fontId="20" fillId="0" borderId="37" xfId="0" applyNumberFormat="1" applyFont="1" applyFill="1" applyBorder="1" applyAlignment="1">
      <alignment horizontal="center" vertical="center"/>
    </xf>
    <xf numFmtId="1" fontId="20" fillId="0" borderId="63" xfId="0" applyNumberFormat="1" applyFont="1" applyFill="1" applyBorder="1" applyAlignment="1">
      <alignment horizontal="center" vertical="center"/>
    </xf>
    <xf numFmtId="1" fontId="20" fillId="0" borderId="37" xfId="0" applyNumberFormat="1" applyFont="1" applyBorder="1" applyAlignment="1">
      <alignment horizontal="center"/>
    </xf>
    <xf numFmtId="171" fontId="20" fillId="0" borderId="73" xfId="0" applyNumberFormat="1" applyFont="1" applyBorder="1" applyAlignment="1">
      <alignment horizontal="center"/>
    </xf>
    <xf numFmtId="171" fontId="20" fillId="0" borderId="30" xfId="0" applyNumberFormat="1" applyFont="1" applyBorder="1" applyAlignment="1">
      <alignment horizontal="center"/>
    </xf>
    <xf numFmtId="188" fontId="28" fillId="0" borderId="23" xfId="0" applyNumberFormat="1" applyFont="1" applyBorder="1" applyAlignment="1">
      <alignment horizontal="right" vertical="center"/>
    </xf>
    <xf numFmtId="9" fontId="28" fillId="0" borderId="23" xfId="0" applyNumberFormat="1" applyFont="1" applyBorder="1" applyAlignment="1">
      <alignment horizontal="right" vertical="center"/>
    </xf>
    <xf numFmtId="2" fontId="28" fillId="0" borderId="23" xfId="0" applyNumberFormat="1" applyFont="1" applyBorder="1" applyAlignment="1">
      <alignment horizontal="right" vertical="center"/>
    </xf>
    <xf numFmtId="188" fontId="22" fillId="0" borderId="23" xfId="0" applyNumberFormat="1" applyFont="1" applyBorder="1" applyAlignment="1">
      <alignment horizontal="right" vertical="center"/>
    </xf>
    <xf numFmtId="1" fontId="34" fillId="31" borderId="101" xfId="0" applyNumberFormat="1" applyFont="1" applyFill="1" applyBorder="1" applyAlignment="1">
      <alignment vertical="center"/>
    </xf>
    <xf numFmtId="171" fontId="21" fillId="0" borderId="30" xfId="0" applyNumberFormat="1" applyFont="1" applyBorder="1" applyAlignment="1">
      <alignment horizontal="center" vertical="center"/>
    </xf>
    <xf numFmtId="188" fontId="24" fillId="0" borderId="23" xfId="0" applyNumberFormat="1" applyFont="1" applyBorder="1" applyAlignment="1">
      <alignment horizontal="right" vertical="center"/>
    </xf>
    <xf numFmtId="0" fontId="30" fillId="34" borderId="102" xfId="0" applyFont="1" applyFill="1" applyBorder="1" applyAlignment="1">
      <alignment vertical="center" wrapText="1" shrinkToFit="1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24" borderId="41" xfId="0" applyFont="1" applyFill="1" applyBorder="1" applyAlignment="1">
      <alignment horizontal="left" vertical="center"/>
    </xf>
    <xf numFmtId="0" fontId="20" fillId="24" borderId="42" xfId="0" applyFont="1" applyFill="1" applyBorder="1" applyAlignment="1">
      <alignment horizontal="left" vertical="center"/>
    </xf>
    <xf numFmtId="0" fontId="20" fillId="24" borderId="43" xfId="0" applyFont="1" applyFill="1" applyBorder="1" applyAlignment="1">
      <alignment horizontal="left" vertical="center"/>
    </xf>
    <xf numFmtId="0" fontId="23" fillId="24" borderId="41" xfId="0" applyFont="1" applyFill="1" applyBorder="1" applyAlignment="1">
      <alignment horizontal="left" vertical="center"/>
    </xf>
    <xf numFmtId="0" fontId="23" fillId="24" borderId="42" xfId="0" applyFont="1" applyFill="1" applyBorder="1" applyAlignment="1">
      <alignment horizontal="left" vertical="center"/>
    </xf>
    <xf numFmtId="0" fontId="23" fillId="24" borderId="43" xfId="0" applyFont="1" applyFill="1" applyBorder="1" applyAlignment="1">
      <alignment horizontal="left" vertical="center"/>
    </xf>
    <xf numFmtId="183" fontId="24" fillId="0" borderId="10" xfId="0" applyNumberFormat="1" applyFont="1" applyBorder="1" applyAlignment="1">
      <alignment horizontal="right" vertical="center"/>
    </xf>
    <xf numFmtId="1" fontId="64" fillId="0" borderId="103" xfId="0" applyNumberFormat="1" applyFont="1" applyBorder="1" applyAlignment="1">
      <alignment horizontal="center"/>
    </xf>
    <xf numFmtId="1" fontId="5" fillId="0" borderId="103" xfId="0" applyNumberFormat="1" applyFont="1" applyBorder="1" applyAlignment="1">
      <alignment horizontal="center"/>
    </xf>
    <xf numFmtId="0" fontId="23" fillId="24" borderId="41" xfId="0" applyFont="1" applyFill="1" applyBorder="1" applyAlignment="1">
      <alignment horizontal="left" vertical="center"/>
    </xf>
    <xf numFmtId="0" fontId="23" fillId="24" borderId="42" xfId="0" applyFont="1" applyFill="1" applyBorder="1" applyAlignment="1">
      <alignment horizontal="left" vertical="center"/>
    </xf>
    <xf numFmtId="0" fontId="23" fillId="24" borderId="43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0" fontId="34" fillId="0" borderId="42" xfId="0" applyFont="1" applyBorder="1" applyAlignment="1">
      <alignment horizontal="left" vertical="center"/>
    </xf>
    <xf numFmtId="0" fontId="34" fillId="0" borderId="43" xfId="0" applyFont="1" applyBorder="1" applyAlignment="1">
      <alignment horizontal="left" vertical="center"/>
    </xf>
    <xf numFmtId="0" fontId="20" fillId="24" borderId="76" xfId="0" applyFont="1" applyFill="1" applyBorder="1" applyAlignment="1">
      <alignment horizontal="left" vertical="center"/>
    </xf>
    <xf numFmtId="0" fontId="20" fillId="24" borderId="77" xfId="0" applyFont="1" applyFill="1" applyBorder="1" applyAlignment="1">
      <alignment horizontal="left" vertical="center"/>
    </xf>
    <xf numFmtId="0" fontId="20" fillId="24" borderId="78" xfId="0" applyFont="1" applyFill="1" applyBorder="1" applyAlignment="1">
      <alignment horizontal="left" vertical="center"/>
    </xf>
    <xf numFmtId="0" fontId="20" fillId="24" borderId="41" xfId="0" applyFont="1" applyFill="1" applyBorder="1" applyAlignment="1">
      <alignment horizontal="left" vertical="center" wrapText="1"/>
    </xf>
    <xf numFmtId="0" fontId="20" fillId="24" borderId="42" xfId="0" applyFont="1" applyFill="1" applyBorder="1" applyAlignment="1">
      <alignment horizontal="left" vertical="center" wrapText="1"/>
    </xf>
    <xf numFmtId="0" fontId="20" fillId="24" borderId="43" xfId="0" applyFont="1" applyFill="1" applyBorder="1" applyAlignment="1">
      <alignment horizontal="left" vertical="center" wrapText="1"/>
    </xf>
    <xf numFmtId="0" fontId="20" fillId="24" borderId="41" xfId="0" applyFont="1" applyFill="1" applyBorder="1" applyAlignment="1">
      <alignment horizontal="left" vertical="center"/>
    </xf>
    <xf numFmtId="0" fontId="20" fillId="24" borderId="42" xfId="0" applyFont="1" applyFill="1" applyBorder="1" applyAlignment="1">
      <alignment horizontal="left" vertical="center"/>
    </xf>
    <xf numFmtId="0" fontId="20" fillId="24" borderId="43" xfId="0" applyFont="1" applyFill="1" applyBorder="1" applyAlignment="1">
      <alignment horizontal="left" vertical="center"/>
    </xf>
    <xf numFmtId="0" fontId="22" fillId="0" borderId="52" xfId="0" applyFont="1" applyBorder="1" applyAlignment="1">
      <alignment horizontal="center" vertical="center"/>
    </xf>
    <xf numFmtId="183" fontId="24" fillId="0" borderId="52" xfId="0" applyNumberFormat="1" applyFont="1" applyBorder="1" applyAlignment="1">
      <alignment horizontal="right" vertical="center"/>
    </xf>
    <xf numFmtId="0" fontId="19" fillId="0" borderId="8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180" fontId="31" fillId="0" borderId="104" xfId="0" applyNumberFormat="1" applyFont="1" applyBorder="1" applyAlignment="1">
      <alignment horizontal="center" vertical="center"/>
    </xf>
    <xf numFmtId="180" fontId="31" fillId="0" borderId="105" xfId="0" applyNumberFormat="1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23" fillId="24" borderId="76" xfId="0" applyFont="1" applyFill="1" applyBorder="1" applyAlignment="1">
      <alignment horizontal="left" vertical="center"/>
    </xf>
    <xf numFmtId="0" fontId="23" fillId="24" borderId="77" xfId="0" applyFont="1" applyFill="1" applyBorder="1" applyAlignment="1">
      <alignment horizontal="left" vertical="center"/>
    </xf>
    <xf numFmtId="0" fontId="23" fillId="24" borderId="78" xfId="0" applyFont="1" applyFill="1" applyBorder="1" applyAlignment="1">
      <alignment horizontal="left" vertical="center"/>
    </xf>
    <xf numFmtId="0" fontId="23" fillId="0" borderId="76" xfId="0" applyFont="1" applyFill="1" applyBorder="1" applyAlignment="1">
      <alignment horizontal="left" vertical="center"/>
    </xf>
    <xf numFmtId="0" fontId="23" fillId="0" borderId="77" xfId="0" applyFont="1" applyFill="1" applyBorder="1" applyAlignment="1">
      <alignment horizontal="left" vertical="center"/>
    </xf>
    <xf numFmtId="0" fontId="23" fillId="0" borderId="78" xfId="0" applyFont="1" applyFill="1" applyBorder="1" applyAlignment="1">
      <alignment horizontal="left" vertical="center"/>
    </xf>
    <xf numFmtId="0" fontId="21" fillId="24" borderId="41" xfId="0" applyFont="1" applyFill="1" applyBorder="1" applyAlignment="1">
      <alignment horizontal="left" vertical="center"/>
    </xf>
    <xf numFmtId="0" fontId="21" fillId="24" borderId="42" xfId="0" applyFont="1" applyFill="1" applyBorder="1" applyAlignment="1">
      <alignment horizontal="left" vertical="center"/>
    </xf>
    <xf numFmtId="0" fontId="21" fillId="24" borderId="43" xfId="0" applyFont="1" applyFill="1" applyBorder="1" applyAlignment="1">
      <alignment horizontal="left" vertical="center"/>
    </xf>
    <xf numFmtId="0" fontId="30" fillId="34" borderId="102" xfId="0" applyFont="1" applyFill="1" applyBorder="1" applyAlignment="1">
      <alignment horizontal="center" vertical="center" wrapText="1" shrinkToFit="1"/>
    </xf>
    <xf numFmtId="0" fontId="64" fillId="0" borderId="0" xfId="0" applyFont="1" applyBorder="1" applyAlignment="1">
      <alignment horizontal="center" vertical="top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64" fillId="0" borderId="0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center" vertical="center" wrapText="1" shrinkToFit="1"/>
    </xf>
    <xf numFmtId="0" fontId="34" fillId="0" borderId="74" xfId="0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101" xfId="0" applyFont="1" applyBorder="1" applyAlignment="1">
      <alignment vertical="center"/>
    </xf>
    <xf numFmtId="0" fontId="23" fillId="0" borderId="41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64" fillId="0" borderId="20" xfId="0" applyFont="1" applyBorder="1" applyAlignment="1">
      <alignment horizontal="center" vertical="top" wrapText="1" shrinkToFit="1"/>
    </xf>
    <xf numFmtId="0" fontId="1" fillId="0" borderId="20" xfId="0" applyFont="1" applyBorder="1" applyAlignment="1">
      <alignment horizontal="center" vertical="top" wrapText="1" shrinkToFit="1"/>
    </xf>
    <xf numFmtId="0" fontId="19" fillId="0" borderId="108" xfId="0" applyFont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1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1" fillId="24" borderId="41" xfId="0" applyFont="1" applyFill="1" applyBorder="1" applyAlignment="1">
      <alignment vertical="center" wrapText="1"/>
    </xf>
    <xf numFmtId="0" fontId="34" fillId="24" borderId="42" xfId="0" applyFont="1" applyFill="1" applyBorder="1" applyAlignment="1">
      <alignment vertical="center" wrapText="1"/>
    </xf>
    <xf numFmtId="0" fontId="34" fillId="24" borderId="43" xfId="0" applyFont="1" applyFill="1" applyBorder="1" applyAlignment="1">
      <alignment vertical="center" wrapText="1"/>
    </xf>
    <xf numFmtId="0" fontId="22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39" fillId="0" borderId="41" xfId="0" applyFont="1" applyBorder="1" applyAlignment="1">
      <alignment horizontal="left" vertical="center"/>
    </xf>
    <xf numFmtId="0" fontId="39" fillId="0" borderId="42" xfId="0" applyFont="1" applyBorder="1" applyAlignment="1">
      <alignment horizontal="left" vertical="center"/>
    </xf>
    <xf numFmtId="0" fontId="39" fillId="0" borderId="43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22" fillId="0" borderId="50" xfId="0" applyNumberFormat="1" applyFont="1" applyBorder="1" applyAlignment="1">
      <alignment horizontal="left" vertical="center" wrapText="1" shrinkToFit="1"/>
    </xf>
    <xf numFmtId="0" fontId="22" fillId="0" borderId="49" xfId="0" applyFont="1" applyBorder="1" applyAlignment="1">
      <alignment horizontal="left" vertical="center" wrapText="1" shrinkToFit="1"/>
    </xf>
    <xf numFmtId="0" fontId="22" fillId="0" borderId="111" xfId="0" applyFont="1" applyBorder="1" applyAlignment="1">
      <alignment horizontal="left" vertical="center" wrapText="1" shrinkToFit="1"/>
    </xf>
    <xf numFmtId="0" fontId="23" fillId="0" borderId="41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0" fillId="0" borderId="76" xfId="0" applyFont="1" applyBorder="1" applyAlignment="1">
      <alignment horizontal="left" vertical="center"/>
    </xf>
    <xf numFmtId="0" fontId="20" fillId="0" borderId="77" xfId="0" applyFont="1" applyBorder="1" applyAlignment="1">
      <alignment horizontal="left" vertical="center"/>
    </xf>
    <xf numFmtId="0" fontId="20" fillId="0" borderId="78" xfId="0" applyFont="1" applyBorder="1" applyAlignment="1">
      <alignment horizontal="left" vertical="center"/>
    </xf>
    <xf numFmtId="171" fontId="20" fillId="0" borderId="13" xfId="0" applyNumberFormat="1" applyFont="1" applyBorder="1" applyAlignment="1">
      <alignment horizontal="center" vertical="center"/>
    </xf>
    <xf numFmtId="171" fontId="20" fillId="0" borderId="16" xfId="0" applyNumberFormat="1" applyFont="1" applyBorder="1" applyAlignment="1">
      <alignment horizontal="center" vertical="center"/>
    </xf>
    <xf numFmtId="0" fontId="20" fillId="0" borderId="76" xfId="0" applyFont="1" applyBorder="1" applyAlignment="1">
      <alignment horizontal="left" vertical="center"/>
    </xf>
    <xf numFmtId="0" fontId="20" fillId="0" borderId="77" xfId="0" applyFont="1" applyBorder="1" applyAlignment="1">
      <alignment horizontal="left" vertical="center"/>
    </xf>
    <xf numFmtId="0" fontId="20" fillId="0" borderId="78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28" fillId="0" borderId="111" xfId="0" applyFont="1" applyBorder="1" applyAlignment="1">
      <alignment horizontal="left" vertical="center"/>
    </xf>
    <xf numFmtId="0" fontId="20" fillId="0" borderId="112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left" vertical="center"/>
    </xf>
    <xf numFmtId="0" fontId="20" fillId="0" borderId="113" xfId="0" applyFont="1" applyFill="1" applyBorder="1" applyAlignment="1">
      <alignment horizontal="left" vertical="center"/>
    </xf>
    <xf numFmtId="0" fontId="21" fillId="0" borderId="7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39" fillId="0" borderId="76" xfId="0" applyFont="1" applyBorder="1" applyAlignment="1">
      <alignment horizontal="left" vertical="center"/>
    </xf>
    <xf numFmtId="0" fontId="39" fillId="0" borderId="77" xfId="0" applyFont="1" applyBorder="1" applyAlignment="1">
      <alignment horizontal="left" vertical="center"/>
    </xf>
    <xf numFmtId="0" fontId="39" fillId="0" borderId="78" xfId="0" applyFont="1" applyBorder="1" applyAlignment="1">
      <alignment horizontal="left" vertical="center"/>
    </xf>
    <xf numFmtId="0" fontId="21" fillId="0" borderId="59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72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21" fillId="0" borderId="76" xfId="0" applyFont="1" applyBorder="1" applyAlignment="1">
      <alignment horizontal="left" vertical="center"/>
    </xf>
    <xf numFmtId="0" fontId="21" fillId="0" borderId="77" xfId="0" applyFont="1" applyBorder="1" applyAlignment="1">
      <alignment horizontal="left" vertical="center"/>
    </xf>
    <xf numFmtId="0" fontId="21" fillId="0" borderId="78" xfId="0" applyFont="1" applyBorder="1" applyAlignment="1">
      <alignment horizontal="left" vertical="center"/>
    </xf>
    <xf numFmtId="0" fontId="1" fillId="24" borderId="76" xfId="0" applyFont="1" applyFill="1" applyBorder="1" applyAlignment="1">
      <alignment horizontal="left" vertical="center"/>
    </xf>
    <xf numFmtId="0" fontId="1" fillId="24" borderId="77" xfId="0" applyFont="1" applyFill="1" applyBorder="1" applyAlignment="1">
      <alignment horizontal="left" vertical="center"/>
    </xf>
    <xf numFmtId="0" fontId="1" fillId="24" borderId="78" xfId="0" applyFont="1" applyFill="1" applyBorder="1" applyAlignment="1">
      <alignment horizontal="left" vertical="center"/>
    </xf>
    <xf numFmtId="0" fontId="21" fillId="0" borderId="76" xfId="0" applyFont="1" applyBorder="1" applyAlignment="1">
      <alignment vertical="center" wrapText="1"/>
    </xf>
    <xf numFmtId="0" fontId="21" fillId="0" borderId="77" xfId="0" applyFont="1" applyBorder="1" applyAlignment="1">
      <alignment vertical="center" wrapText="1"/>
    </xf>
    <xf numFmtId="0" fontId="21" fillId="0" borderId="78" xfId="0" applyFont="1" applyBorder="1" applyAlignment="1">
      <alignment vertical="center" wrapText="1"/>
    </xf>
    <xf numFmtId="0" fontId="21" fillId="0" borderId="7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24" borderId="76" xfId="0" applyFont="1" applyFill="1" applyBorder="1" applyAlignment="1">
      <alignment vertical="center" wrapText="1"/>
    </xf>
    <xf numFmtId="0" fontId="28" fillId="0" borderId="77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20" fillId="24" borderId="41" xfId="0" applyFont="1" applyFill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28" fillId="0" borderId="41" xfId="0" applyFont="1" applyBorder="1" applyAlignment="1">
      <alignment horizontal="left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23" fillId="24" borderId="59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72" xfId="0" applyFont="1" applyFill="1" applyBorder="1" applyAlignment="1">
      <alignment horizontal="left" vertical="center"/>
    </xf>
    <xf numFmtId="0" fontId="23" fillId="24" borderId="76" xfId="0" applyFont="1" applyFill="1" applyBorder="1" applyAlignment="1">
      <alignment horizontal="left"/>
    </xf>
    <xf numFmtId="0" fontId="23" fillId="24" borderId="77" xfId="0" applyFont="1" applyFill="1" applyBorder="1" applyAlignment="1">
      <alignment horizontal="left"/>
    </xf>
    <xf numFmtId="0" fontId="23" fillId="24" borderId="78" xfId="0" applyFont="1" applyFill="1" applyBorder="1" applyAlignment="1">
      <alignment horizontal="left"/>
    </xf>
    <xf numFmtId="0" fontId="21" fillId="0" borderId="41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14" xfId="0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0" fillId="24" borderId="76" xfId="0" applyFont="1" applyFill="1" applyBorder="1" applyAlignment="1">
      <alignment vertical="center" wrapText="1"/>
    </xf>
    <xf numFmtId="0" fontId="20" fillId="24" borderId="77" xfId="0" applyFont="1" applyFill="1" applyBorder="1" applyAlignment="1">
      <alignment vertical="center" wrapText="1"/>
    </xf>
    <xf numFmtId="0" fontId="20" fillId="24" borderId="78" xfId="0" applyFont="1" applyFill="1" applyBorder="1" applyAlignment="1">
      <alignment vertical="center" wrapText="1"/>
    </xf>
    <xf numFmtId="0" fontId="20" fillId="0" borderId="44" xfId="0" applyFont="1" applyBorder="1" applyAlignment="1">
      <alignment horizontal="left"/>
    </xf>
    <xf numFmtId="0" fontId="20" fillId="24" borderId="41" xfId="0" applyFont="1" applyFill="1" applyBorder="1" applyAlignment="1">
      <alignment vertical="center" wrapText="1"/>
    </xf>
    <xf numFmtId="0" fontId="20" fillId="24" borderId="42" xfId="0" applyFont="1" applyFill="1" applyBorder="1" applyAlignment="1">
      <alignment vertical="center" wrapText="1"/>
    </xf>
    <xf numFmtId="0" fontId="20" fillId="24" borderId="43" xfId="0" applyFont="1" applyFill="1" applyBorder="1" applyAlignment="1">
      <alignment vertical="center" wrapText="1"/>
    </xf>
    <xf numFmtId="0" fontId="20" fillId="0" borderId="50" xfId="0" applyFont="1" applyBorder="1" applyAlignment="1">
      <alignment horizontal="left" vertical="center" wrapText="1"/>
    </xf>
    <xf numFmtId="0" fontId="28" fillId="0" borderId="49" xfId="0" applyFont="1" applyBorder="1" applyAlignment="1">
      <alignment/>
    </xf>
    <xf numFmtId="0" fontId="28" fillId="0" borderId="111" xfId="0" applyFont="1" applyBorder="1" applyAlignment="1">
      <alignment/>
    </xf>
    <xf numFmtId="0" fontId="20" fillId="0" borderId="38" xfId="0" applyFont="1" applyBorder="1" applyAlignment="1">
      <alignment horizontal="left"/>
    </xf>
    <xf numFmtId="0" fontId="23" fillId="0" borderId="76" xfId="0" applyFont="1" applyFill="1" applyBorder="1" applyAlignment="1">
      <alignment horizontal="left" vertical="center"/>
    </xf>
    <xf numFmtId="0" fontId="23" fillId="0" borderId="77" xfId="0" applyFont="1" applyFill="1" applyBorder="1" applyAlignment="1">
      <alignment horizontal="left" vertical="center"/>
    </xf>
    <xf numFmtId="0" fontId="23" fillId="0" borderId="78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1" fillId="0" borderId="50" xfId="0" applyFont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21" fillId="0" borderId="111" xfId="0" applyFont="1" applyBorder="1" applyAlignment="1">
      <alignment vertical="center" wrapText="1"/>
    </xf>
    <xf numFmtId="0" fontId="21" fillId="0" borderId="41" xfId="0" applyFont="1" applyBorder="1" applyAlignment="1">
      <alignment horizontal="left"/>
    </xf>
    <xf numFmtId="0" fontId="21" fillId="0" borderId="42" xfId="0" applyFont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20" fillId="0" borderId="41" xfId="0" applyFont="1" applyBorder="1" applyAlignment="1">
      <alignment vertical="center" wrapText="1"/>
    </xf>
    <xf numFmtId="0" fontId="23" fillId="24" borderId="76" xfId="0" applyFont="1" applyFill="1" applyBorder="1" applyAlignment="1">
      <alignment horizontal="left" vertical="center"/>
    </xf>
    <xf numFmtId="0" fontId="23" fillId="24" borderId="77" xfId="0" applyFont="1" applyFill="1" applyBorder="1" applyAlignment="1">
      <alignment horizontal="left" vertical="center"/>
    </xf>
    <xf numFmtId="0" fontId="23" fillId="24" borderId="78" xfId="0" applyFont="1" applyFill="1" applyBorder="1" applyAlignment="1">
      <alignment horizontal="left" vertical="center"/>
    </xf>
    <xf numFmtId="0" fontId="1" fillId="0" borderId="7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9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9" fillId="0" borderId="108" xfId="0" applyFont="1" applyBorder="1" applyAlignment="1">
      <alignment horizontal="center"/>
    </xf>
    <xf numFmtId="0" fontId="19" fillId="0" borderId="109" xfId="0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25" fillId="0" borderId="104" xfId="0" applyFont="1" applyBorder="1" applyAlignment="1">
      <alignment horizontal="center"/>
    </xf>
    <xf numFmtId="0" fontId="25" fillId="0" borderId="10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0" fillId="0" borderId="112" xfId="0" applyFont="1" applyBorder="1" applyAlignment="1">
      <alignment horizontal="left" vertical="center"/>
    </xf>
    <xf numFmtId="0" fontId="20" fillId="0" borderId="102" xfId="0" applyFont="1" applyBorder="1" applyAlignment="1">
      <alignment horizontal="left" vertical="center"/>
    </xf>
    <xf numFmtId="0" fontId="20" fillId="0" borderId="113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left" vertical="center" wrapText="1"/>
    </xf>
    <xf numFmtId="0" fontId="28" fillId="0" borderId="111" xfId="0" applyFont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1" fontId="20" fillId="0" borderId="41" xfId="0" applyNumberFormat="1" applyFont="1" applyFill="1" applyBorder="1" applyAlignment="1">
      <alignment horizontal="left" vertical="center" wrapText="1"/>
    </xf>
    <xf numFmtId="1" fontId="20" fillId="0" borderId="42" xfId="0" applyNumberFormat="1" applyFont="1" applyFill="1" applyBorder="1" applyAlignment="1">
      <alignment horizontal="left" vertical="center" wrapText="1"/>
    </xf>
    <xf numFmtId="1" fontId="20" fillId="0" borderId="43" xfId="0" applyNumberFormat="1" applyFont="1" applyFill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41" xfId="0" applyFont="1" applyBorder="1" applyAlignment="1">
      <alignment vertical="center" wrapText="1"/>
    </xf>
    <xf numFmtId="0" fontId="28" fillId="0" borderId="42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6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8" fillId="0" borderId="10" xfId="42" applyBorder="1" applyAlignment="1" applyProtection="1">
      <alignment horizontal="center"/>
      <protection/>
    </xf>
    <xf numFmtId="0" fontId="20" fillId="0" borderId="41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74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101" xfId="0" applyFont="1" applyBorder="1" applyAlignment="1">
      <alignment horizontal="left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0" fillId="24" borderId="41" xfId="0" applyFont="1" applyFill="1" applyBorder="1" applyAlignment="1">
      <alignment vertical="center"/>
    </xf>
    <xf numFmtId="0" fontId="20" fillId="24" borderId="42" xfId="0" applyFont="1" applyFill="1" applyBorder="1" applyAlignment="1">
      <alignment vertical="center"/>
    </xf>
    <xf numFmtId="0" fontId="20" fillId="24" borderId="43" xfId="0" applyFont="1" applyFill="1" applyBorder="1" applyAlignment="1">
      <alignment vertical="center"/>
    </xf>
    <xf numFmtId="0" fontId="20" fillId="24" borderId="50" xfId="0" applyFont="1" applyFill="1" applyBorder="1" applyAlignment="1">
      <alignment vertical="center"/>
    </xf>
    <xf numFmtId="0" fontId="20" fillId="24" borderId="49" xfId="0" applyFont="1" applyFill="1" applyBorder="1" applyAlignment="1">
      <alignment vertical="center"/>
    </xf>
    <xf numFmtId="0" fontId="20" fillId="24" borderId="111" xfId="0" applyFont="1" applyFill="1" applyBorder="1" applyAlignment="1">
      <alignment vertical="center"/>
    </xf>
    <xf numFmtId="0" fontId="20" fillId="0" borderId="41" xfId="0" applyFont="1" applyBorder="1" applyAlignment="1">
      <alignment horizontal="left"/>
    </xf>
    <xf numFmtId="0" fontId="20" fillId="0" borderId="42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2" fillId="24" borderId="41" xfId="0" applyFont="1" applyFill="1" applyBorder="1" applyAlignment="1">
      <alignment horizontal="left" vertical="center"/>
    </xf>
    <xf numFmtId="0" fontId="22" fillId="24" borderId="42" xfId="0" applyFont="1" applyFill="1" applyBorder="1" applyAlignment="1">
      <alignment horizontal="left" vertical="center"/>
    </xf>
    <xf numFmtId="0" fontId="22" fillId="24" borderId="43" xfId="0" applyFont="1" applyFill="1" applyBorder="1" applyAlignment="1">
      <alignment horizontal="left" vertical="center"/>
    </xf>
    <xf numFmtId="0" fontId="34" fillId="24" borderId="112" xfId="0" applyFont="1" applyFill="1" applyBorder="1" applyAlignment="1">
      <alignment horizontal="left" vertical="center"/>
    </xf>
    <xf numFmtId="0" fontId="34" fillId="24" borderId="102" xfId="0" applyFont="1" applyFill="1" applyBorder="1" applyAlignment="1">
      <alignment horizontal="left" vertical="center"/>
    </xf>
    <xf numFmtId="0" fontId="34" fillId="24" borderId="113" xfId="0" applyFont="1" applyFill="1" applyBorder="1" applyAlignment="1">
      <alignment horizontal="left" vertical="center"/>
    </xf>
    <xf numFmtId="0" fontId="22" fillId="0" borderId="30" xfId="0" applyNumberFormat="1" applyFont="1" applyBorder="1" applyAlignment="1">
      <alignment horizontal="left" vertical="center" wrapText="1" shrinkToFit="1"/>
    </xf>
    <xf numFmtId="0" fontId="22" fillId="0" borderId="30" xfId="0" applyFont="1" applyBorder="1" applyAlignment="1">
      <alignment horizontal="left" vertical="center" wrapText="1" shrinkToFit="1"/>
    </xf>
    <xf numFmtId="0" fontId="22" fillId="24" borderId="41" xfId="0" applyFont="1" applyFill="1" applyBorder="1" applyAlignment="1">
      <alignment vertical="center" wrapText="1"/>
    </xf>
    <xf numFmtId="0" fontId="22" fillId="24" borderId="42" xfId="0" applyFont="1" applyFill="1" applyBorder="1" applyAlignment="1">
      <alignment vertical="center" wrapText="1"/>
    </xf>
    <xf numFmtId="0" fontId="22" fillId="24" borderId="43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0" fillId="24" borderId="76" xfId="0" applyFont="1" applyFill="1" applyBorder="1" applyAlignment="1">
      <alignment horizontal="left" vertical="center"/>
    </xf>
    <xf numFmtId="0" fontId="20" fillId="24" borderId="77" xfId="0" applyFont="1" applyFill="1" applyBorder="1" applyAlignment="1">
      <alignment horizontal="left" vertical="center"/>
    </xf>
    <xf numFmtId="0" fontId="21" fillId="0" borderId="76" xfId="0" applyFont="1" applyBorder="1" applyAlignment="1">
      <alignment horizontal="left" vertical="center" wrapText="1"/>
    </xf>
    <xf numFmtId="0" fontId="21" fillId="0" borderId="77" xfId="0" applyFont="1" applyBorder="1" applyAlignment="1">
      <alignment horizontal="left" vertical="center" wrapText="1"/>
    </xf>
    <xf numFmtId="0" fontId="21" fillId="0" borderId="78" xfId="0" applyFont="1" applyBorder="1" applyAlignment="1">
      <alignment horizontal="left" vertical="center" wrapText="1"/>
    </xf>
    <xf numFmtId="0" fontId="20" fillId="24" borderId="50" xfId="0" applyFont="1" applyFill="1" applyBorder="1" applyAlignment="1">
      <alignment horizontal="left" vertical="center"/>
    </xf>
    <xf numFmtId="0" fontId="20" fillId="24" borderId="49" xfId="0" applyFont="1" applyFill="1" applyBorder="1" applyAlignment="1">
      <alignment horizontal="left" vertical="center"/>
    </xf>
    <xf numFmtId="0" fontId="20" fillId="24" borderId="111" xfId="0" applyFont="1" applyFill="1" applyBorder="1" applyAlignment="1">
      <alignment horizontal="left" vertical="center"/>
    </xf>
    <xf numFmtId="1" fontId="21" fillId="0" borderId="23" xfId="0" applyNumberFormat="1" applyFont="1" applyFill="1" applyBorder="1" applyAlignment="1">
      <alignment horizontal="center" vertical="center"/>
    </xf>
    <xf numFmtId="1" fontId="21" fillId="0" borderId="50" xfId="0" applyNumberFormat="1" applyFont="1" applyFill="1" applyBorder="1" applyAlignment="1">
      <alignment horizontal="left" vertical="center" wrapText="1"/>
    </xf>
    <xf numFmtId="1" fontId="21" fillId="0" borderId="49" xfId="0" applyNumberFormat="1" applyFont="1" applyFill="1" applyBorder="1" applyAlignment="1">
      <alignment horizontal="left" vertical="center" wrapText="1"/>
    </xf>
    <xf numFmtId="1" fontId="21" fillId="0" borderId="111" xfId="0" applyNumberFormat="1" applyFont="1" applyFill="1" applyBorder="1" applyAlignment="1">
      <alignment horizontal="left" vertical="center" wrapText="1"/>
    </xf>
    <xf numFmtId="0" fontId="20" fillId="24" borderId="78" xfId="0" applyFont="1" applyFill="1" applyBorder="1" applyAlignment="1">
      <alignment horizontal="left" vertical="center"/>
    </xf>
    <xf numFmtId="0" fontId="20" fillId="0" borderId="41" xfId="0" applyFont="1" applyBorder="1" applyAlignment="1">
      <alignment horizontal="left"/>
    </xf>
    <xf numFmtId="0" fontId="20" fillId="0" borderId="42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0" fillId="0" borderId="41" xfId="0" applyFont="1" applyFill="1" applyBorder="1" applyAlignment="1">
      <alignment horizontal="left"/>
    </xf>
    <xf numFmtId="0" fontId="20" fillId="0" borderId="42" xfId="0" applyFont="1" applyFill="1" applyBorder="1" applyAlignment="1">
      <alignment horizontal="left"/>
    </xf>
    <xf numFmtId="0" fontId="20" fillId="0" borderId="43" xfId="0" applyFont="1" applyFill="1" applyBorder="1" applyAlignment="1">
      <alignment horizontal="left"/>
    </xf>
    <xf numFmtId="0" fontId="23" fillId="24" borderId="50" xfId="0" applyFont="1" applyFill="1" applyBorder="1" applyAlignment="1">
      <alignment vertical="center" wrapText="1"/>
    </xf>
    <xf numFmtId="0" fontId="28" fillId="0" borderId="49" xfId="0" applyFont="1" applyBorder="1" applyAlignment="1">
      <alignment vertical="center" wrapText="1"/>
    </xf>
    <xf numFmtId="0" fontId="28" fillId="0" borderId="111" xfId="0" applyFont="1" applyBorder="1" applyAlignment="1">
      <alignment vertical="center" wrapText="1"/>
    </xf>
    <xf numFmtId="0" fontId="21" fillId="0" borderId="74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01" xfId="0" applyFont="1" applyBorder="1" applyAlignment="1">
      <alignment horizontal="center"/>
    </xf>
    <xf numFmtId="0" fontId="28" fillId="24" borderId="41" xfId="0" applyFont="1" applyFill="1" applyBorder="1" applyAlignment="1">
      <alignment horizontal="left"/>
    </xf>
    <xf numFmtId="0" fontId="28" fillId="24" borderId="42" xfId="0" applyFont="1" applyFill="1" applyBorder="1" applyAlignment="1">
      <alignment horizontal="left"/>
    </xf>
    <xf numFmtId="0" fontId="28" fillId="24" borderId="43" xfId="0" applyFont="1" applyFill="1" applyBorder="1" applyAlignment="1">
      <alignment horizontal="left"/>
    </xf>
    <xf numFmtId="0" fontId="23" fillId="0" borderId="41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20" fillId="0" borderId="41" xfId="0" applyFont="1" applyBorder="1" applyAlignment="1">
      <alignment horizontal="left" wrapText="1"/>
    </xf>
    <xf numFmtId="0" fontId="20" fillId="0" borderId="42" xfId="0" applyFont="1" applyBorder="1" applyAlignment="1">
      <alignment horizontal="left" wrapText="1"/>
    </xf>
    <xf numFmtId="0" fontId="20" fillId="0" borderId="43" xfId="0" applyFont="1" applyBorder="1" applyAlignment="1">
      <alignment horizontal="left" wrapText="1"/>
    </xf>
    <xf numFmtId="0" fontId="21" fillId="0" borderId="41" xfId="0" applyFont="1" applyBorder="1" applyAlignment="1">
      <alignment horizontal="left"/>
    </xf>
    <xf numFmtId="0" fontId="21" fillId="0" borderId="42" xfId="0" applyFont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23" fillId="24" borderId="50" xfId="0" applyFont="1" applyFill="1" applyBorder="1" applyAlignment="1">
      <alignment horizontal="left" vertical="center"/>
    </xf>
    <xf numFmtId="0" fontId="23" fillId="24" borderId="49" xfId="0" applyFont="1" applyFill="1" applyBorder="1" applyAlignment="1">
      <alignment horizontal="left" vertical="center"/>
    </xf>
    <xf numFmtId="0" fontId="23" fillId="24" borderId="111" xfId="0" applyFont="1" applyFill="1" applyBorder="1" applyAlignment="1">
      <alignment horizontal="left" vertical="center"/>
    </xf>
    <xf numFmtId="1" fontId="23" fillId="0" borderId="94" xfId="0" applyNumberFormat="1" applyFont="1" applyFill="1" applyBorder="1" applyAlignment="1">
      <alignment horizontal="center"/>
    </xf>
    <xf numFmtId="1" fontId="23" fillId="0" borderId="37" xfId="0" applyNumberFormat="1" applyFont="1" applyFill="1" applyBorder="1" applyAlignment="1">
      <alignment horizontal="center"/>
    </xf>
    <xf numFmtId="0" fontId="28" fillId="24" borderId="50" xfId="0" applyFont="1" applyFill="1" applyBorder="1" applyAlignment="1">
      <alignment horizontal="left"/>
    </xf>
    <xf numFmtId="0" fontId="28" fillId="24" borderId="49" xfId="0" applyFont="1" applyFill="1" applyBorder="1" applyAlignment="1">
      <alignment horizontal="left"/>
    </xf>
    <xf numFmtId="0" fontId="28" fillId="24" borderId="111" xfId="0" applyFont="1" applyFill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21" fillId="0" borderId="1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16" xfId="0" applyFont="1" applyBorder="1" applyAlignment="1">
      <alignment horizontal="center"/>
    </xf>
    <xf numFmtId="0" fontId="21" fillId="0" borderId="41" xfId="0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3" xfId="0" applyFont="1" applyBorder="1" applyAlignment="1">
      <alignment vertical="top" wrapText="1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19" fillId="0" borderId="10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7" xfId="0" applyFont="1" applyBorder="1" applyAlignment="1">
      <alignment horizontal="center"/>
    </xf>
    <xf numFmtId="0" fontId="20" fillId="0" borderId="76" xfId="0" applyFont="1" applyFill="1" applyBorder="1" applyAlignment="1">
      <alignment horizontal="left" vertical="center" wrapText="1"/>
    </xf>
    <xf numFmtId="0" fontId="20" fillId="0" borderId="77" xfId="0" applyFont="1" applyFill="1" applyBorder="1" applyAlignment="1">
      <alignment horizontal="left" vertical="center" wrapText="1"/>
    </xf>
    <xf numFmtId="0" fontId="20" fillId="0" borderId="78" xfId="0" applyFont="1" applyFill="1" applyBorder="1" applyAlignment="1">
      <alignment horizontal="left" vertical="center" wrapText="1"/>
    </xf>
    <xf numFmtId="0" fontId="1" fillId="24" borderId="41" xfId="0" applyFont="1" applyFill="1" applyBorder="1" applyAlignment="1">
      <alignment horizontal="left" vertical="center"/>
    </xf>
    <xf numFmtId="0" fontId="1" fillId="24" borderId="42" xfId="0" applyFont="1" applyFill="1" applyBorder="1" applyAlignment="1">
      <alignment horizontal="left" vertical="center"/>
    </xf>
    <xf numFmtId="0" fontId="1" fillId="24" borderId="43" xfId="0" applyFont="1" applyFill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34" fillId="24" borderId="41" xfId="0" applyFont="1" applyFill="1" applyBorder="1" applyAlignment="1">
      <alignment vertical="center" wrapText="1"/>
    </xf>
    <xf numFmtId="0" fontId="34" fillId="0" borderId="13" xfId="0" applyNumberFormat="1" applyFont="1" applyBorder="1" applyAlignment="1">
      <alignment horizontal="center" vertical="center" wrapText="1" shrinkToFit="1"/>
    </xf>
    <xf numFmtId="0" fontId="23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24" borderId="41" xfId="0" applyFont="1" applyFill="1" applyBorder="1" applyAlignment="1">
      <alignment horizontal="left"/>
    </xf>
    <xf numFmtId="0" fontId="23" fillId="24" borderId="42" xfId="0" applyFont="1" applyFill="1" applyBorder="1" applyAlignment="1">
      <alignment horizontal="left"/>
    </xf>
    <xf numFmtId="0" fontId="23" fillId="24" borderId="43" xfId="0" applyFont="1" applyFill="1" applyBorder="1" applyAlignment="1">
      <alignment horizontal="left"/>
    </xf>
    <xf numFmtId="0" fontId="23" fillId="24" borderId="41" xfId="0" applyFont="1" applyFill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8" fillId="0" borderId="42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23" fillId="24" borderId="42" xfId="0" applyFont="1" applyFill="1" applyBorder="1" applyAlignment="1">
      <alignment vertical="center"/>
    </xf>
    <xf numFmtId="0" fontId="23" fillId="24" borderId="43" xfId="0" applyFont="1" applyFill="1" applyBorder="1" applyAlignment="1">
      <alignment vertical="center"/>
    </xf>
    <xf numFmtId="0" fontId="23" fillId="24" borderId="74" xfId="0" applyFont="1" applyFill="1" applyBorder="1" applyAlignment="1">
      <alignment horizontal="left" vertical="center"/>
    </xf>
    <xf numFmtId="0" fontId="23" fillId="24" borderId="23" xfId="0" applyFont="1" applyFill="1" applyBorder="1" applyAlignment="1">
      <alignment horizontal="left" vertical="center"/>
    </xf>
    <xf numFmtId="0" fontId="23" fillId="24" borderId="101" xfId="0" applyFont="1" applyFill="1" applyBorder="1" applyAlignment="1">
      <alignment horizontal="left" vertical="center"/>
    </xf>
    <xf numFmtId="0" fontId="21" fillId="24" borderId="41" xfId="0" applyFont="1" applyFill="1" applyBorder="1" applyAlignment="1">
      <alignment vertical="center" wrapText="1"/>
    </xf>
    <xf numFmtId="0" fontId="34" fillId="0" borderId="42" xfId="0" applyFont="1" applyBorder="1" applyAlignment="1">
      <alignment vertical="center" wrapText="1"/>
    </xf>
    <xf numFmtId="0" fontId="34" fillId="0" borderId="43" xfId="0" applyFont="1" applyBorder="1" applyAlignment="1">
      <alignment vertical="center" wrapText="1"/>
    </xf>
    <xf numFmtId="0" fontId="23" fillId="0" borderId="41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19" fillId="0" borderId="41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21" fillId="24" borderId="76" xfId="0" applyFont="1" applyFill="1" applyBorder="1" applyAlignment="1">
      <alignment vertical="center" wrapText="1"/>
    </xf>
    <xf numFmtId="0" fontId="34" fillId="24" borderId="77" xfId="0" applyFont="1" applyFill="1" applyBorder="1" applyAlignment="1">
      <alignment vertical="center" wrapText="1"/>
    </xf>
    <xf numFmtId="0" fontId="34" fillId="24" borderId="78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1" fillId="24" borderId="76" xfId="0" applyFont="1" applyFill="1" applyBorder="1" applyAlignment="1">
      <alignment horizontal="left" vertical="center"/>
    </xf>
    <xf numFmtId="0" fontId="21" fillId="24" borderId="77" xfId="0" applyFont="1" applyFill="1" applyBorder="1" applyAlignment="1">
      <alignment horizontal="left" vertical="center"/>
    </xf>
    <xf numFmtId="0" fontId="21" fillId="24" borderId="78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76" xfId="0" applyFont="1" applyBorder="1" applyAlignment="1">
      <alignment horizontal="left"/>
    </xf>
    <xf numFmtId="0" fontId="21" fillId="0" borderId="77" xfId="0" applyFont="1" applyBorder="1" applyAlignment="1">
      <alignment horizontal="left"/>
    </xf>
    <xf numFmtId="0" fontId="21" fillId="0" borderId="78" xfId="0" applyFont="1" applyBorder="1" applyAlignment="1">
      <alignment horizontal="left"/>
    </xf>
    <xf numFmtId="9" fontId="21" fillId="0" borderId="13" xfId="57" applyFont="1" applyBorder="1" applyAlignment="1">
      <alignment horizontal="center" vertical="center"/>
    </xf>
    <xf numFmtId="9" fontId="21" fillId="0" borderId="15" xfId="57" applyFont="1" applyBorder="1" applyAlignment="1">
      <alignment horizontal="center" vertical="center"/>
    </xf>
    <xf numFmtId="9" fontId="21" fillId="0" borderId="22" xfId="57" applyFont="1" applyBorder="1" applyAlignment="1">
      <alignment horizontal="center" vertical="center"/>
    </xf>
    <xf numFmtId="0" fontId="24" fillId="0" borderId="41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1" fillId="0" borderId="112" xfId="0" applyFont="1" applyFill="1" applyBorder="1" applyAlignment="1">
      <alignment horizontal="left" vertical="center"/>
    </xf>
    <xf numFmtId="0" fontId="21" fillId="0" borderId="102" xfId="0" applyFont="1" applyFill="1" applyBorder="1" applyAlignment="1">
      <alignment horizontal="left" vertical="center"/>
    </xf>
    <xf numFmtId="0" fontId="21" fillId="0" borderId="113" xfId="0" applyFont="1" applyFill="1" applyBorder="1" applyAlignment="1">
      <alignment horizontal="left" vertical="center"/>
    </xf>
    <xf numFmtId="0" fontId="23" fillId="0" borderId="76" xfId="0" applyFont="1" applyBorder="1" applyAlignment="1">
      <alignment horizontal="left"/>
    </xf>
    <xf numFmtId="0" fontId="23" fillId="0" borderId="77" xfId="0" applyFont="1" applyBorder="1" applyAlignment="1">
      <alignment horizontal="left"/>
    </xf>
    <xf numFmtId="0" fontId="23" fillId="0" borderId="78" xfId="0" applyFont="1" applyBorder="1" applyAlignment="1">
      <alignment horizontal="left"/>
    </xf>
    <xf numFmtId="0" fontId="20" fillId="0" borderId="76" xfId="0" applyFont="1" applyBorder="1" applyAlignment="1">
      <alignment horizontal="left"/>
    </xf>
    <xf numFmtId="0" fontId="20" fillId="0" borderId="77" xfId="0" applyFont="1" applyBorder="1" applyAlignment="1">
      <alignment horizontal="left"/>
    </xf>
    <xf numFmtId="0" fontId="39" fillId="0" borderId="50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9" fillId="0" borderId="111" xfId="0" applyFont="1" applyBorder="1" applyAlignment="1">
      <alignment horizontal="left" vertical="center"/>
    </xf>
    <xf numFmtId="0" fontId="34" fillId="0" borderId="30" xfId="0" applyNumberFormat="1" applyFont="1" applyBorder="1" applyAlignment="1">
      <alignment horizontal="left" vertical="center" wrapText="1" shrinkToFit="1"/>
    </xf>
    <xf numFmtId="0" fontId="34" fillId="0" borderId="30" xfId="0" applyFont="1" applyBorder="1" applyAlignment="1">
      <alignment horizontal="left" vertical="center" wrapText="1" shrinkToFit="1"/>
    </xf>
    <xf numFmtId="0" fontId="34" fillId="0" borderId="42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72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/>
    </xf>
    <xf numFmtId="0" fontId="20" fillId="0" borderId="74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01" xfId="0" applyFont="1" applyBorder="1" applyAlignment="1">
      <alignment vertical="center" wrapText="1"/>
    </xf>
    <xf numFmtId="0" fontId="20" fillId="0" borderId="76" xfId="0" applyFont="1" applyFill="1" applyBorder="1" applyAlignment="1">
      <alignment horizontal="left" vertical="center"/>
    </xf>
    <xf numFmtId="0" fontId="20" fillId="0" borderId="77" xfId="0" applyFont="1" applyFill="1" applyBorder="1" applyAlignment="1">
      <alignment horizontal="left" vertical="center"/>
    </xf>
    <xf numFmtId="0" fontId="20" fillId="0" borderId="78" xfId="0" applyFont="1" applyFill="1" applyBorder="1" applyAlignment="1">
      <alignment horizontal="left" vertical="center"/>
    </xf>
    <xf numFmtId="0" fontId="21" fillId="0" borderId="41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center"/>
    </xf>
    <xf numFmtId="0" fontId="21" fillId="0" borderId="43" xfId="0" applyFont="1" applyFill="1" applyBorder="1" applyAlignment="1">
      <alignment horizontal="left" vertical="center"/>
    </xf>
    <xf numFmtId="0" fontId="22" fillId="0" borderId="76" xfId="0" applyFont="1" applyBorder="1" applyAlignment="1">
      <alignment horizontal="left" vertical="center"/>
    </xf>
    <xf numFmtId="0" fontId="22" fillId="0" borderId="77" xfId="0" applyFont="1" applyBorder="1" applyAlignment="1">
      <alignment horizontal="left" vertical="center"/>
    </xf>
    <xf numFmtId="0" fontId="22" fillId="0" borderId="78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152400</xdr:rowOff>
    </xdr:from>
    <xdr:to>
      <xdr:col>2</xdr:col>
      <xdr:colOff>666750</xdr:colOff>
      <xdr:row>0</xdr:row>
      <xdr:rowOff>466725</xdr:rowOff>
    </xdr:to>
    <xdr:pic>
      <xdr:nvPicPr>
        <xdr:cNvPr id="1" name="Picture 4" descr="Товарный знак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524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2686050</xdr:colOff>
      <xdr:row>85</xdr:row>
      <xdr:rowOff>161925</xdr:rowOff>
    </xdr:from>
    <xdr:to>
      <xdr:col>6</xdr:col>
      <xdr:colOff>285750</xdr:colOff>
      <xdr:row>87</xdr:row>
      <xdr:rowOff>171450</xdr:rowOff>
    </xdr:to>
    <xdr:sp>
      <xdr:nvSpPr>
        <xdr:cNvPr id="2" name="AutoShape 1189"/>
        <xdr:cNvSpPr>
          <a:spLocks/>
        </xdr:cNvSpPr>
      </xdr:nvSpPr>
      <xdr:spPr>
        <a:xfrm>
          <a:off x="8572500" y="20678775"/>
          <a:ext cx="2238375" cy="4476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2657475</xdr:colOff>
      <xdr:row>158</xdr:row>
      <xdr:rowOff>85725</xdr:rowOff>
    </xdr:from>
    <xdr:to>
      <xdr:col>6</xdr:col>
      <xdr:colOff>219075</xdr:colOff>
      <xdr:row>160</xdr:row>
      <xdr:rowOff>114300</xdr:rowOff>
    </xdr:to>
    <xdr:sp>
      <xdr:nvSpPr>
        <xdr:cNvPr id="3" name="AutoShape 8395"/>
        <xdr:cNvSpPr>
          <a:spLocks/>
        </xdr:cNvSpPr>
      </xdr:nvSpPr>
      <xdr:spPr>
        <a:xfrm>
          <a:off x="8543925" y="36585525"/>
          <a:ext cx="2266950" cy="4095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2667000</xdr:colOff>
      <xdr:row>322</xdr:row>
      <xdr:rowOff>180975</xdr:rowOff>
    </xdr:from>
    <xdr:to>
      <xdr:col>6</xdr:col>
      <xdr:colOff>228600</xdr:colOff>
      <xdr:row>325</xdr:row>
      <xdr:rowOff>95250</xdr:rowOff>
    </xdr:to>
    <xdr:sp>
      <xdr:nvSpPr>
        <xdr:cNvPr id="4" name="AutoShape 1204"/>
        <xdr:cNvSpPr>
          <a:spLocks/>
        </xdr:cNvSpPr>
      </xdr:nvSpPr>
      <xdr:spPr>
        <a:xfrm>
          <a:off x="8553450" y="72351900"/>
          <a:ext cx="2257425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5</xdr:col>
      <xdr:colOff>2714625</xdr:colOff>
      <xdr:row>336</xdr:row>
      <xdr:rowOff>9525</xdr:rowOff>
    </xdr:from>
    <xdr:to>
      <xdr:col>6</xdr:col>
      <xdr:colOff>238125</xdr:colOff>
      <xdr:row>338</xdr:row>
      <xdr:rowOff>180975</xdr:rowOff>
    </xdr:to>
    <xdr:sp>
      <xdr:nvSpPr>
        <xdr:cNvPr id="5" name="AutoShape 1204"/>
        <xdr:cNvSpPr>
          <a:spLocks/>
        </xdr:cNvSpPr>
      </xdr:nvSpPr>
      <xdr:spPr>
        <a:xfrm>
          <a:off x="8601075" y="74847450"/>
          <a:ext cx="2209800" cy="5524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2657475</xdr:colOff>
      <xdr:row>121</xdr:row>
      <xdr:rowOff>66675</xdr:rowOff>
    </xdr:from>
    <xdr:to>
      <xdr:col>6</xdr:col>
      <xdr:colOff>228600</xdr:colOff>
      <xdr:row>123</xdr:row>
      <xdr:rowOff>104775</xdr:rowOff>
    </xdr:to>
    <xdr:sp>
      <xdr:nvSpPr>
        <xdr:cNvPr id="6" name="AutoShape 9052"/>
        <xdr:cNvSpPr>
          <a:spLocks/>
        </xdr:cNvSpPr>
      </xdr:nvSpPr>
      <xdr:spPr>
        <a:xfrm>
          <a:off x="8543925" y="28451175"/>
          <a:ext cx="2266950" cy="419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2705100</xdr:colOff>
      <xdr:row>19</xdr:row>
      <xdr:rowOff>238125</xdr:rowOff>
    </xdr:from>
    <xdr:to>
      <xdr:col>6</xdr:col>
      <xdr:colOff>257175</xdr:colOff>
      <xdr:row>20</xdr:row>
      <xdr:rowOff>266700</xdr:rowOff>
    </xdr:to>
    <xdr:sp>
      <xdr:nvSpPr>
        <xdr:cNvPr id="7" name="AutoShape 2737"/>
        <xdr:cNvSpPr>
          <a:spLocks/>
        </xdr:cNvSpPr>
      </xdr:nvSpPr>
      <xdr:spPr>
        <a:xfrm>
          <a:off x="8591550" y="6600825"/>
          <a:ext cx="2219325" cy="4095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2581275</xdr:colOff>
      <xdr:row>221</xdr:row>
      <xdr:rowOff>247650</xdr:rowOff>
    </xdr:from>
    <xdr:to>
      <xdr:col>6</xdr:col>
      <xdr:colOff>152400</xdr:colOff>
      <xdr:row>223</xdr:row>
      <xdr:rowOff>85725</xdr:rowOff>
    </xdr:to>
    <xdr:sp>
      <xdr:nvSpPr>
        <xdr:cNvPr id="8" name="AutoShape 1190"/>
        <xdr:cNvSpPr>
          <a:spLocks/>
        </xdr:cNvSpPr>
      </xdr:nvSpPr>
      <xdr:spPr>
        <a:xfrm>
          <a:off x="8467725" y="50206275"/>
          <a:ext cx="2343150" cy="4095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295275</xdr:colOff>
      <xdr:row>419</xdr:row>
      <xdr:rowOff>133350</xdr:rowOff>
    </xdr:from>
    <xdr:to>
      <xdr:col>5</xdr:col>
      <xdr:colOff>904875</xdr:colOff>
      <xdr:row>422</xdr:row>
      <xdr:rowOff>0</xdr:rowOff>
    </xdr:to>
    <xdr:sp>
      <xdr:nvSpPr>
        <xdr:cNvPr id="9" name="AutoShape 1837"/>
        <xdr:cNvSpPr>
          <a:spLocks/>
        </xdr:cNvSpPr>
      </xdr:nvSpPr>
      <xdr:spPr>
        <a:xfrm>
          <a:off x="6181725" y="92040075"/>
          <a:ext cx="609600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352425</xdr:colOff>
      <xdr:row>355</xdr:row>
      <xdr:rowOff>228600</xdr:rowOff>
    </xdr:from>
    <xdr:to>
      <xdr:col>4</xdr:col>
      <xdr:colOff>981075</xdr:colOff>
      <xdr:row>358</xdr:row>
      <xdr:rowOff>123825</xdr:rowOff>
    </xdr:to>
    <xdr:sp>
      <xdr:nvSpPr>
        <xdr:cNvPr id="10" name="AutoShape 75"/>
        <xdr:cNvSpPr>
          <a:spLocks/>
        </xdr:cNvSpPr>
      </xdr:nvSpPr>
      <xdr:spPr>
        <a:xfrm>
          <a:off x="5229225" y="78686025"/>
          <a:ext cx="628650" cy="5810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2686050</xdr:colOff>
      <xdr:row>35</xdr:row>
      <xdr:rowOff>85725</xdr:rowOff>
    </xdr:from>
    <xdr:to>
      <xdr:col>6</xdr:col>
      <xdr:colOff>276225</xdr:colOff>
      <xdr:row>37</xdr:row>
      <xdr:rowOff>133350</xdr:rowOff>
    </xdr:to>
    <xdr:sp>
      <xdr:nvSpPr>
        <xdr:cNvPr id="11" name="AutoShape 62"/>
        <xdr:cNvSpPr>
          <a:spLocks/>
        </xdr:cNvSpPr>
      </xdr:nvSpPr>
      <xdr:spPr>
        <a:xfrm>
          <a:off x="8572500" y="11020425"/>
          <a:ext cx="2238375" cy="428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2724150</xdr:colOff>
      <xdr:row>102</xdr:row>
      <xdr:rowOff>142875</xdr:rowOff>
    </xdr:from>
    <xdr:to>
      <xdr:col>6</xdr:col>
      <xdr:colOff>295275</xdr:colOff>
      <xdr:row>104</xdr:row>
      <xdr:rowOff>171450</xdr:rowOff>
    </xdr:to>
    <xdr:sp>
      <xdr:nvSpPr>
        <xdr:cNvPr id="12" name="AutoShape 1189"/>
        <xdr:cNvSpPr>
          <a:spLocks/>
        </xdr:cNvSpPr>
      </xdr:nvSpPr>
      <xdr:spPr>
        <a:xfrm>
          <a:off x="8610600" y="24907875"/>
          <a:ext cx="2200275" cy="4095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2638425</xdr:colOff>
      <xdr:row>231</xdr:row>
      <xdr:rowOff>161925</xdr:rowOff>
    </xdr:from>
    <xdr:to>
      <xdr:col>6</xdr:col>
      <xdr:colOff>209550</xdr:colOff>
      <xdr:row>234</xdr:row>
      <xdr:rowOff>38100</xdr:rowOff>
    </xdr:to>
    <xdr:sp>
      <xdr:nvSpPr>
        <xdr:cNvPr id="13" name="AutoShape 1204"/>
        <xdr:cNvSpPr>
          <a:spLocks/>
        </xdr:cNvSpPr>
      </xdr:nvSpPr>
      <xdr:spPr>
        <a:xfrm>
          <a:off x="8524875" y="53740050"/>
          <a:ext cx="2286000" cy="6381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2886075</xdr:colOff>
      <xdr:row>271</xdr:row>
      <xdr:rowOff>38100</xdr:rowOff>
    </xdr:from>
    <xdr:to>
      <xdr:col>7</xdr:col>
      <xdr:colOff>276225</xdr:colOff>
      <xdr:row>273</xdr:row>
      <xdr:rowOff>57150</xdr:rowOff>
    </xdr:to>
    <xdr:sp>
      <xdr:nvSpPr>
        <xdr:cNvPr id="14" name="AutoShape 1189"/>
        <xdr:cNvSpPr>
          <a:spLocks/>
        </xdr:cNvSpPr>
      </xdr:nvSpPr>
      <xdr:spPr>
        <a:xfrm>
          <a:off x="8772525" y="62112525"/>
          <a:ext cx="2314575" cy="4000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2705100</xdr:colOff>
      <xdr:row>367</xdr:row>
      <xdr:rowOff>180975</xdr:rowOff>
    </xdr:from>
    <xdr:to>
      <xdr:col>6</xdr:col>
      <xdr:colOff>285750</xdr:colOff>
      <xdr:row>369</xdr:row>
      <xdr:rowOff>28575</xdr:rowOff>
    </xdr:to>
    <xdr:sp>
      <xdr:nvSpPr>
        <xdr:cNvPr id="15" name="AutoShape 9052"/>
        <xdr:cNvSpPr>
          <a:spLocks/>
        </xdr:cNvSpPr>
      </xdr:nvSpPr>
      <xdr:spPr>
        <a:xfrm>
          <a:off x="8591550" y="81991200"/>
          <a:ext cx="2219325" cy="419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2724150</xdr:colOff>
      <xdr:row>96</xdr:row>
      <xdr:rowOff>66675</xdr:rowOff>
    </xdr:from>
    <xdr:to>
      <xdr:col>6</xdr:col>
      <xdr:colOff>314325</xdr:colOff>
      <xdr:row>98</xdr:row>
      <xdr:rowOff>57150</xdr:rowOff>
    </xdr:to>
    <xdr:sp>
      <xdr:nvSpPr>
        <xdr:cNvPr id="16" name="AutoShape 1189"/>
        <xdr:cNvSpPr>
          <a:spLocks/>
        </xdr:cNvSpPr>
      </xdr:nvSpPr>
      <xdr:spPr>
        <a:xfrm>
          <a:off x="8610600" y="23688675"/>
          <a:ext cx="2200275" cy="3714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2638425</xdr:colOff>
      <xdr:row>331</xdr:row>
      <xdr:rowOff>19050</xdr:rowOff>
    </xdr:from>
    <xdr:to>
      <xdr:col>6</xdr:col>
      <xdr:colOff>209550</xdr:colOff>
      <xdr:row>333</xdr:row>
      <xdr:rowOff>76200</xdr:rowOff>
    </xdr:to>
    <xdr:sp>
      <xdr:nvSpPr>
        <xdr:cNvPr id="17" name="AutoShape 1204"/>
        <xdr:cNvSpPr>
          <a:spLocks/>
        </xdr:cNvSpPr>
      </xdr:nvSpPr>
      <xdr:spPr>
        <a:xfrm>
          <a:off x="8524875" y="73904475"/>
          <a:ext cx="2286000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5</xdr:col>
      <xdr:colOff>2581275</xdr:colOff>
      <xdr:row>455</xdr:row>
      <xdr:rowOff>190500</xdr:rowOff>
    </xdr:from>
    <xdr:to>
      <xdr:col>6</xdr:col>
      <xdr:colOff>209550</xdr:colOff>
      <xdr:row>458</xdr:row>
      <xdr:rowOff>19050</xdr:rowOff>
    </xdr:to>
    <xdr:sp>
      <xdr:nvSpPr>
        <xdr:cNvPr id="18" name="AutoShape 75"/>
        <xdr:cNvSpPr>
          <a:spLocks/>
        </xdr:cNvSpPr>
      </xdr:nvSpPr>
      <xdr:spPr>
        <a:xfrm>
          <a:off x="8467725" y="99069525"/>
          <a:ext cx="2343150" cy="4000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2428875</xdr:colOff>
      <xdr:row>604</xdr:row>
      <xdr:rowOff>104775</xdr:rowOff>
    </xdr:from>
    <xdr:to>
      <xdr:col>5</xdr:col>
      <xdr:colOff>3019425</xdr:colOff>
      <xdr:row>606</xdr:row>
      <xdr:rowOff>180975</xdr:rowOff>
    </xdr:to>
    <xdr:sp>
      <xdr:nvSpPr>
        <xdr:cNvPr id="19" name="AutoShape 75"/>
        <xdr:cNvSpPr>
          <a:spLocks/>
        </xdr:cNvSpPr>
      </xdr:nvSpPr>
      <xdr:spPr>
        <a:xfrm>
          <a:off x="8315325" y="127596900"/>
          <a:ext cx="590550" cy="457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2647950</xdr:colOff>
      <xdr:row>266</xdr:row>
      <xdr:rowOff>190500</xdr:rowOff>
    </xdr:from>
    <xdr:to>
      <xdr:col>6</xdr:col>
      <xdr:colOff>228600</xdr:colOff>
      <xdr:row>268</xdr:row>
      <xdr:rowOff>104775</xdr:rowOff>
    </xdr:to>
    <xdr:sp>
      <xdr:nvSpPr>
        <xdr:cNvPr id="20" name="AutoShape 1189"/>
        <xdr:cNvSpPr>
          <a:spLocks/>
        </xdr:cNvSpPr>
      </xdr:nvSpPr>
      <xdr:spPr>
        <a:xfrm>
          <a:off x="8534400" y="60740925"/>
          <a:ext cx="2276475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2695575</xdr:colOff>
      <xdr:row>105</xdr:row>
      <xdr:rowOff>95250</xdr:rowOff>
    </xdr:from>
    <xdr:to>
      <xdr:col>6</xdr:col>
      <xdr:colOff>266700</xdr:colOff>
      <xdr:row>107</xdr:row>
      <xdr:rowOff>123825</xdr:rowOff>
    </xdr:to>
    <xdr:sp>
      <xdr:nvSpPr>
        <xdr:cNvPr id="21" name="AutoShape 1189"/>
        <xdr:cNvSpPr>
          <a:spLocks/>
        </xdr:cNvSpPr>
      </xdr:nvSpPr>
      <xdr:spPr>
        <a:xfrm>
          <a:off x="8582025" y="25431750"/>
          <a:ext cx="2228850" cy="4095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2714625</xdr:colOff>
      <xdr:row>109</xdr:row>
      <xdr:rowOff>104775</xdr:rowOff>
    </xdr:from>
    <xdr:to>
      <xdr:col>6</xdr:col>
      <xdr:colOff>285750</xdr:colOff>
      <xdr:row>111</xdr:row>
      <xdr:rowOff>133350</xdr:rowOff>
    </xdr:to>
    <xdr:sp>
      <xdr:nvSpPr>
        <xdr:cNvPr id="22" name="AutoShape 1189"/>
        <xdr:cNvSpPr>
          <a:spLocks/>
        </xdr:cNvSpPr>
      </xdr:nvSpPr>
      <xdr:spPr>
        <a:xfrm>
          <a:off x="8601075" y="26203275"/>
          <a:ext cx="2209800" cy="4095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2705100</xdr:colOff>
      <xdr:row>129</xdr:row>
      <xdr:rowOff>219075</xdr:rowOff>
    </xdr:from>
    <xdr:to>
      <xdr:col>6</xdr:col>
      <xdr:colOff>276225</xdr:colOff>
      <xdr:row>131</xdr:row>
      <xdr:rowOff>57150</xdr:rowOff>
    </xdr:to>
    <xdr:sp>
      <xdr:nvSpPr>
        <xdr:cNvPr id="23" name="AutoShape 9052"/>
        <xdr:cNvSpPr>
          <a:spLocks/>
        </xdr:cNvSpPr>
      </xdr:nvSpPr>
      <xdr:spPr>
        <a:xfrm>
          <a:off x="8591550" y="30889575"/>
          <a:ext cx="2219325" cy="4095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2714625</xdr:colOff>
      <xdr:row>128</xdr:row>
      <xdr:rowOff>152400</xdr:rowOff>
    </xdr:from>
    <xdr:to>
      <xdr:col>6</xdr:col>
      <xdr:colOff>285750</xdr:colOff>
      <xdr:row>129</xdr:row>
      <xdr:rowOff>190500</xdr:rowOff>
    </xdr:to>
    <xdr:sp>
      <xdr:nvSpPr>
        <xdr:cNvPr id="24" name="AutoShape 9052"/>
        <xdr:cNvSpPr>
          <a:spLocks/>
        </xdr:cNvSpPr>
      </xdr:nvSpPr>
      <xdr:spPr>
        <a:xfrm>
          <a:off x="8601075" y="30441900"/>
          <a:ext cx="2209800" cy="419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2714625</xdr:colOff>
      <xdr:row>127</xdr:row>
      <xdr:rowOff>104775</xdr:rowOff>
    </xdr:from>
    <xdr:to>
      <xdr:col>6</xdr:col>
      <xdr:colOff>285750</xdr:colOff>
      <xdr:row>128</xdr:row>
      <xdr:rowOff>142875</xdr:rowOff>
    </xdr:to>
    <xdr:sp>
      <xdr:nvSpPr>
        <xdr:cNvPr id="25" name="AutoShape 9052"/>
        <xdr:cNvSpPr>
          <a:spLocks/>
        </xdr:cNvSpPr>
      </xdr:nvSpPr>
      <xdr:spPr>
        <a:xfrm>
          <a:off x="8601075" y="30013275"/>
          <a:ext cx="2209800" cy="419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2705100</xdr:colOff>
      <xdr:row>135</xdr:row>
      <xdr:rowOff>114300</xdr:rowOff>
    </xdr:from>
    <xdr:to>
      <xdr:col>6</xdr:col>
      <xdr:colOff>276225</xdr:colOff>
      <xdr:row>137</xdr:row>
      <xdr:rowOff>152400</xdr:rowOff>
    </xdr:to>
    <xdr:sp>
      <xdr:nvSpPr>
        <xdr:cNvPr id="26" name="AutoShape 9052"/>
        <xdr:cNvSpPr>
          <a:spLocks/>
        </xdr:cNvSpPr>
      </xdr:nvSpPr>
      <xdr:spPr>
        <a:xfrm>
          <a:off x="8591550" y="32118300"/>
          <a:ext cx="2219325" cy="419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295275</xdr:colOff>
      <xdr:row>367</xdr:row>
      <xdr:rowOff>114300</xdr:rowOff>
    </xdr:from>
    <xdr:to>
      <xdr:col>5</xdr:col>
      <xdr:colOff>904875</xdr:colOff>
      <xdr:row>368</xdr:row>
      <xdr:rowOff>361950</xdr:rowOff>
    </xdr:to>
    <xdr:sp>
      <xdr:nvSpPr>
        <xdr:cNvPr id="27" name="AutoShape 1837"/>
        <xdr:cNvSpPr>
          <a:spLocks/>
        </xdr:cNvSpPr>
      </xdr:nvSpPr>
      <xdr:spPr>
        <a:xfrm>
          <a:off x="6181725" y="81924525"/>
          <a:ext cx="609600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285750</xdr:colOff>
      <xdr:row>425</xdr:row>
      <xdr:rowOff>161925</xdr:rowOff>
    </xdr:from>
    <xdr:to>
      <xdr:col>5</xdr:col>
      <xdr:colOff>895350</xdr:colOff>
      <xdr:row>428</xdr:row>
      <xdr:rowOff>28575</xdr:rowOff>
    </xdr:to>
    <xdr:sp>
      <xdr:nvSpPr>
        <xdr:cNvPr id="28" name="AutoShape 1837"/>
        <xdr:cNvSpPr>
          <a:spLocks/>
        </xdr:cNvSpPr>
      </xdr:nvSpPr>
      <xdr:spPr>
        <a:xfrm>
          <a:off x="6172200" y="93211650"/>
          <a:ext cx="609600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 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8</xdr:col>
      <xdr:colOff>0</xdr:colOff>
      <xdr:row>0</xdr:row>
      <xdr:rowOff>1323975</xdr:rowOff>
    </xdr:to>
    <xdr:pic>
      <xdr:nvPicPr>
        <xdr:cNvPr id="29" name="Picture 5283" descr="Ab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1791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,partnerfood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7"/>
  <sheetViews>
    <sheetView tabSelected="1" view="pageBreakPreview" zoomScaleSheetLayoutView="100" zoomScalePageLayoutView="0" workbookViewId="0" topLeftCell="A1">
      <selection activeCell="X1" sqref="X1"/>
    </sheetView>
  </sheetViews>
  <sheetFormatPr defaultColWidth="27.28125" defaultRowHeight="12.75"/>
  <cols>
    <col min="1" max="1" width="15.28125" style="9" customWidth="1"/>
    <col min="2" max="2" width="44.8515625" style="3" customWidth="1"/>
    <col min="3" max="3" width="13.421875" style="947" hidden="1" customWidth="1"/>
    <col min="4" max="4" width="13.00390625" style="5" customWidth="1"/>
    <col min="5" max="5" width="15.140625" style="2" customWidth="1"/>
    <col min="6" max="6" width="73.8515625" style="4" customWidth="1"/>
    <col min="7" max="7" width="15.7109375" style="5" hidden="1" customWidth="1"/>
    <col min="8" max="8" width="14.7109375" style="15" customWidth="1"/>
    <col min="9" max="9" width="13.140625" style="15" hidden="1" customWidth="1"/>
    <col min="10" max="10" width="17.421875" style="15" hidden="1" customWidth="1"/>
    <col min="11" max="11" width="13.140625" style="15" hidden="1" customWidth="1"/>
    <col min="12" max="12" width="17.140625" style="15" hidden="1" customWidth="1"/>
    <col min="13" max="13" width="13.140625" style="15" hidden="1" customWidth="1"/>
    <col min="14" max="14" width="16.00390625" style="15" hidden="1" customWidth="1"/>
    <col min="15" max="15" width="13.140625" style="15" hidden="1" customWidth="1"/>
    <col min="16" max="16" width="16.00390625" style="15" hidden="1" customWidth="1"/>
    <col min="17" max="17" width="13.140625" style="61" hidden="1" customWidth="1"/>
    <col min="18" max="18" width="14.421875" style="15" hidden="1" customWidth="1"/>
    <col min="19" max="19" width="14.28125" style="66" hidden="1" customWidth="1"/>
    <col min="20" max="20" width="15.140625" style="15" hidden="1" customWidth="1"/>
    <col min="21" max="21" width="18.00390625" style="15" hidden="1" customWidth="1"/>
    <col min="22" max="23" width="18.28125" style="66" hidden="1" customWidth="1"/>
    <col min="24" max="25" width="27.28125" style="1" customWidth="1"/>
    <col min="26" max="26" width="27.28125" style="1" hidden="1" customWidth="1"/>
    <col min="27" max="27" width="0" style="1" hidden="1" customWidth="1"/>
    <col min="28" max="16384" width="27.28125" style="1" customWidth="1"/>
  </cols>
  <sheetData>
    <row r="1" spans="1:23" s="6" customFormat="1" ht="104.25" customHeight="1">
      <c r="A1" s="1070" t="s">
        <v>849</v>
      </c>
      <c r="B1" s="1070"/>
      <c r="C1" s="1070"/>
      <c r="D1" s="1070"/>
      <c r="E1" s="1070"/>
      <c r="F1" s="1070"/>
      <c r="G1" s="1070"/>
      <c r="H1" s="1020"/>
      <c r="I1" s="84"/>
      <c r="J1" s="84"/>
      <c r="K1" s="84"/>
      <c r="L1" s="84"/>
      <c r="M1" s="79"/>
      <c r="N1" s="79"/>
      <c r="O1" s="79"/>
      <c r="P1" s="79"/>
      <c r="Q1" s="47"/>
      <c r="S1" s="69"/>
      <c r="U1" s="40"/>
      <c r="V1" s="69"/>
      <c r="W1" s="69"/>
    </row>
    <row r="2" spans="1:23" ht="22.5" customHeight="1">
      <c r="A2" s="1081" t="s">
        <v>850</v>
      </c>
      <c r="B2" s="1082"/>
      <c r="C2" s="1082"/>
      <c r="D2" s="1082"/>
      <c r="E2" s="1082"/>
      <c r="F2" s="1082"/>
      <c r="G2" s="1082"/>
      <c r="H2" s="1082"/>
      <c r="I2" s="35"/>
      <c r="J2" s="35"/>
      <c r="K2" s="35"/>
      <c r="L2" s="35"/>
      <c r="M2" s="35"/>
      <c r="N2" s="35"/>
      <c r="O2" s="35"/>
      <c r="P2" s="35"/>
      <c r="Q2" s="48"/>
      <c r="R2" s="35"/>
      <c r="S2" s="70"/>
      <c r="T2" s="35"/>
      <c r="U2" s="43"/>
      <c r="V2" s="70"/>
      <c r="W2" s="70"/>
    </row>
    <row r="3" spans="1:23" ht="19.5" customHeight="1">
      <c r="A3" s="1071" t="s">
        <v>851</v>
      </c>
      <c r="B3" s="1072"/>
      <c r="C3" s="1072"/>
      <c r="D3" s="1072"/>
      <c r="E3" s="1072"/>
      <c r="F3" s="1072"/>
      <c r="G3" s="1072"/>
      <c r="H3" s="948"/>
      <c r="I3" s="78"/>
      <c r="J3" s="78"/>
      <c r="K3" s="78"/>
      <c r="L3" s="78"/>
      <c r="M3" s="78"/>
      <c r="N3" s="78"/>
      <c r="O3" s="78"/>
      <c r="P3" s="78"/>
      <c r="Q3" s="49"/>
      <c r="S3" s="71"/>
      <c r="U3" s="41"/>
      <c r="V3" s="71"/>
      <c r="W3" s="71"/>
    </row>
    <row r="4" spans="1:23" s="7" customFormat="1" ht="21" customHeight="1">
      <c r="A4" s="1073" t="s">
        <v>855</v>
      </c>
      <c r="B4" s="1074"/>
      <c r="C4" s="1074"/>
      <c r="D4" s="1074"/>
      <c r="E4" s="1074"/>
      <c r="F4" s="1074"/>
      <c r="G4" s="1074"/>
      <c r="H4" s="949"/>
      <c r="I4" s="77"/>
      <c r="J4" s="77"/>
      <c r="K4" s="77"/>
      <c r="L4" s="77"/>
      <c r="M4" s="77"/>
      <c r="N4" s="77"/>
      <c r="O4" s="77"/>
      <c r="P4" s="77"/>
      <c r="Q4" s="50"/>
      <c r="S4" s="72"/>
      <c r="U4" s="36"/>
      <c r="V4" s="72"/>
      <c r="W4" s="72"/>
    </row>
    <row r="5" spans="1:23" s="7" customFormat="1" ht="21.75" customHeight="1">
      <c r="A5" s="1073" t="s">
        <v>852</v>
      </c>
      <c r="B5" s="1074"/>
      <c r="C5" s="1074"/>
      <c r="D5" s="1074"/>
      <c r="E5" s="1074"/>
      <c r="F5" s="1074"/>
      <c r="G5" s="1074"/>
      <c r="H5" s="949"/>
      <c r="I5" s="77"/>
      <c r="J5" s="77"/>
      <c r="K5" s="77"/>
      <c r="L5" s="77"/>
      <c r="M5" s="77"/>
      <c r="N5" s="77"/>
      <c r="O5" s="77"/>
      <c r="P5" s="77"/>
      <c r="Q5" s="50"/>
      <c r="S5" s="72"/>
      <c r="U5" s="36"/>
      <c r="V5" s="72"/>
      <c r="W5" s="72"/>
    </row>
    <row r="6" spans="1:23" ht="21" customHeight="1" thickBot="1">
      <c r="A6" s="8"/>
      <c r="B6" s="1259" t="s">
        <v>853</v>
      </c>
      <c r="C6" s="1260"/>
      <c r="D6" s="1260"/>
      <c r="E6" s="1260"/>
      <c r="F6" s="1260"/>
      <c r="G6" s="1030"/>
      <c r="H6" s="1030"/>
      <c r="I6" s="80"/>
      <c r="J6" s="80"/>
      <c r="K6" s="80"/>
      <c r="L6" s="80"/>
      <c r="M6" s="80"/>
      <c r="N6" s="80"/>
      <c r="O6" s="80"/>
      <c r="P6" s="80"/>
      <c r="Q6" s="51"/>
      <c r="S6" s="73"/>
      <c r="U6" s="42"/>
      <c r="V6" s="73"/>
      <c r="W6" s="73"/>
    </row>
    <row r="7" spans="1:23" ht="21.75" customHeight="1" thickBot="1">
      <c r="A7" s="8"/>
      <c r="B7" s="1259" t="s">
        <v>857</v>
      </c>
      <c r="C7" s="1262"/>
      <c r="D7" s="1262"/>
      <c r="E7" s="1262"/>
      <c r="F7" s="1262"/>
      <c r="G7" s="1030"/>
      <c r="H7" s="1030"/>
      <c r="I7" s="80"/>
      <c r="J7" s="80"/>
      <c r="K7" s="80"/>
      <c r="L7" s="80"/>
      <c r="M7" s="80"/>
      <c r="N7" s="80"/>
      <c r="O7" s="80"/>
      <c r="P7" s="80"/>
      <c r="Q7" s="51"/>
      <c r="S7" s="73"/>
      <c r="U7" s="42"/>
      <c r="V7" s="73"/>
      <c r="W7" s="73"/>
    </row>
    <row r="8" spans="1:23" ht="21.75" customHeight="1" thickBot="1">
      <c r="A8" s="1031" t="s">
        <v>854</v>
      </c>
      <c r="B8" s="1032"/>
      <c r="C8" s="1032"/>
      <c r="D8" s="1032"/>
      <c r="E8" s="1032"/>
      <c r="F8" s="1032"/>
      <c r="G8" s="1032"/>
      <c r="H8" s="1032"/>
      <c r="I8" s="80"/>
      <c r="J8" s="80"/>
      <c r="K8" s="80"/>
      <c r="L8" s="80"/>
      <c r="M8" s="80"/>
      <c r="N8" s="80"/>
      <c r="O8" s="80"/>
      <c r="P8" s="80"/>
      <c r="Q8" s="51"/>
      <c r="S8" s="73"/>
      <c r="U8" s="42"/>
      <c r="V8" s="73"/>
      <c r="W8" s="73"/>
    </row>
    <row r="9" spans="1:23" ht="22.5" customHeight="1" thickBot="1">
      <c r="A9" s="8"/>
      <c r="B9" s="1263" t="s">
        <v>856</v>
      </c>
      <c r="C9" s="1260"/>
      <c r="D9" s="1260"/>
      <c r="E9" s="1260"/>
      <c r="F9" s="1260"/>
      <c r="G9" s="1030"/>
      <c r="H9" s="1030"/>
      <c r="I9" s="80"/>
      <c r="J9" s="80"/>
      <c r="K9" s="80"/>
      <c r="L9" s="80"/>
      <c r="M9" s="80"/>
      <c r="N9" s="80"/>
      <c r="O9" s="80"/>
      <c r="P9" s="80"/>
      <c r="Q9" s="51"/>
      <c r="S9" s="73"/>
      <c r="U9" s="42"/>
      <c r="V9" s="73"/>
      <c r="W9" s="73"/>
    </row>
    <row r="10" spans="1:23" s="101" customFormat="1" ht="15" customHeight="1">
      <c r="A10" s="100"/>
      <c r="B10" s="1261" t="s">
        <v>11</v>
      </c>
      <c r="C10" s="1261"/>
      <c r="D10" s="1261"/>
      <c r="E10" s="1261"/>
      <c r="F10" s="1261"/>
      <c r="G10" s="29"/>
      <c r="H10" s="37"/>
      <c r="I10" s="37"/>
      <c r="J10" s="37"/>
      <c r="K10" s="37"/>
      <c r="L10" s="37"/>
      <c r="M10" s="37"/>
      <c r="N10" s="37"/>
      <c r="O10" s="37"/>
      <c r="P10" s="37"/>
      <c r="Q10" s="52"/>
      <c r="R10" s="37"/>
      <c r="S10" s="74"/>
      <c r="T10" s="37"/>
      <c r="U10" s="44"/>
      <c r="V10" s="74"/>
      <c r="W10" s="74"/>
    </row>
    <row r="11" spans="1:23" s="105" customFormat="1" ht="30" customHeight="1">
      <c r="A11" s="102">
        <v>210000009870</v>
      </c>
      <c r="B11" s="1247" t="s">
        <v>793</v>
      </c>
      <c r="C11" s="1248"/>
      <c r="D11" s="1248"/>
      <c r="E11" s="1248"/>
      <c r="F11" s="1249"/>
      <c r="G11" s="103">
        <f>H11/1.18</f>
        <v>76779.66101694916</v>
      </c>
      <c r="H11" s="104">
        <v>90600</v>
      </c>
      <c r="K11" s="106">
        <v>0.03</v>
      </c>
      <c r="L11" s="107">
        <v>87900</v>
      </c>
      <c r="M11" s="108">
        <v>0.1</v>
      </c>
      <c r="N11" s="109">
        <v>79900</v>
      </c>
      <c r="O11" s="108">
        <v>0.04</v>
      </c>
      <c r="P11" s="107">
        <v>76900</v>
      </c>
      <c r="Q11" s="110">
        <v>0.1</v>
      </c>
      <c r="R11" s="107">
        <v>69900</v>
      </c>
      <c r="S11" s="111">
        <f>H11/R11</f>
        <v>1.296137339055794</v>
      </c>
      <c r="T11" s="112">
        <v>64200</v>
      </c>
      <c r="U11" s="104">
        <v>58300</v>
      </c>
      <c r="V11" s="113">
        <f>H11/U11</f>
        <v>1.5540308747855918</v>
      </c>
      <c r="W11" s="113">
        <f>H11/T11</f>
        <v>1.411214953271028</v>
      </c>
    </row>
    <row r="12" spans="1:23" s="105" customFormat="1" ht="30" customHeight="1">
      <c r="A12" s="102">
        <v>210000019101</v>
      </c>
      <c r="B12" s="1247" t="s">
        <v>555</v>
      </c>
      <c r="C12" s="1248"/>
      <c r="D12" s="1248"/>
      <c r="E12" s="1248"/>
      <c r="F12" s="1249"/>
      <c r="G12" s="103">
        <f>H12/1.18</f>
        <v>96016.94915254238</v>
      </c>
      <c r="H12" s="104">
        <v>113300</v>
      </c>
      <c r="K12" s="106">
        <v>0.05</v>
      </c>
      <c r="L12" s="107">
        <v>107900</v>
      </c>
      <c r="M12" s="108">
        <v>0.1</v>
      </c>
      <c r="N12" s="107">
        <v>98600</v>
      </c>
      <c r="O12" s="107"/>
      <c r="P12" s="107"/>
      <c r="Q12" s="110">
        <v>0.05</v>
      </c>
      <c r="R12" s="107">
        <v>93900</v>
      </c>
      <c r="S12" s="111">
        <f>H12/R12</f>
        <v>1.2066027689030885</v>
      </c>
      <c r="T12" s="112">
        <v>85500</v>
      </c>
      <c r="U12" s="114">
        <v>77700</v>
      </c>
      <c r="V12" s="113">
        <f>H12/U12</f>
        <v>1.4581724581724582</v>
      </c>
      <c r="W12" s="113">
        <f>H12/T12</f>
        <v>1.3251461988304094</v>
      </c>
    </row>
    <row r="13" spans="1:23" s="101" customFormat="1" ht="15" customHeight="1">
      <c r="A13" s="115">
        <v>210000009874</v>
      </c>
      <c r="B13" s="1255" t="s">
        <v>36</v>
      </c>
      <c r="C13" s="1255"/>
      <c r="D13" s="1255"/>
      <c r="E13" s="1255"/>
      <c r="F13" s="1255"/>
      <c r="G13" s="103">
        <f>H13/1.18</f>
        <v>2711.8644067796613</v>
      </c>
      <c r="H13" s="116">
        <v>3200</v>
      </c>
      <c r="I13" s="117"/>
      <c r="J13" s="117"/>
      <c r="K13" s="117"/>
      <c r="L13" s="117"/>
      <c r="M13" s="108">
        <v>0.1</v>
      </c>
      <c r="N13" s="116">
        <v>2500</v>
      </c>
      <c r="O13" s="116"/>
      <c r="P13" s="116"/>
      <c r="Q13" s="110">
        <v>0</v>
      </c>
      <c r="R13" s="116">
        <v>2500</v>
      </c>
      <c r="S13" s="111">
        <f>H13/R13</f>
        <v>1.28</v>
      </c>
      <c r="T13" s="118">
        <v>2500</v>
      </c>
      <c r="U13" s="119">
        <v>2300</v>
      </c>
      <c r="V13" s="113">
        <f>H13/U13</f>
        <v>1.391304347826087</v>
      </c>
      <c r="W13" s="113">
        <f>H13/T13</f>
        <v>1.28</v>
      </c>
    </row>
    <row r="14" spans="1:23" s="101" customFormat="1" ht="15" customHeight="1">
      <c r="A14" s="120">
        <v>210000028181</v>
      </c>
      <c r="B14" s="1118" t="s">
        <v>166</v>
      </c>
      <c r="C14" s="1119"/>
      <c r="D14" s="1119"/>
      <c r="E14" s="1119"/>
      <c r="F14" s="1119"/>
      <c r="G14" s="103">
        <f>H14/1.18</f>
        <v>2796.6101694915255</v>
      </c>
      <c r="H14" s="121">
        <v>3300</v>
      </c>
      <c r="I14" s="122"/>
      <c r="J14" s="122"/>
      <c r="K14" s="122"/>
      <c r="L14" s="122"/>
      <c r="M14" s="108">
        <v>0.1</v>
      </c>
      <c r="N14" s="121">
        <v>2800</v>
      </c>
      <c r="O14" s="123"/>
      <c r="P14" s="123"/>
      <c r="Q14" s="110">
        <v>0</v>
      </c>
      <c r="R14" s="121">
        <v>2800</v>
      </c>
      <c r="S14" s="111">
        <f>H14/R14</f>
        <v>1.1785714285714286</v>
      </c>
      <c r="T14" s="124">
        <v>2800</v>
      </c>
      <c r="U14" s="125">
        <v>2700</v>
      </c>
      <c r="V14" s="113">
        <f>H14/U14</f>
        <v>1.2222222222222223</v>
      </c>
      <c r="W14" s="113">
        <f>H14/T14</f>
        <v>1.1785714285714286</v>
      </c>
    </row>
    <row r="15" spans="1:23" s="105" customFormat="1" ht="15" customHeight="1">
      <c r="A15" s="126"/>
      <c r="B15" s="1254" t="s">
        <v>176</v>
      </c>
      <c r="C15" s="1254"/>
      <c r="D15" s="1254"/>
      <c r="E15" s="1254"/>
      <c r="F15" s="1254"/>
      <c r="G15" s="127"/>
      <c r="H15" s="128"/>
      <c r="I15" s="128"/>
      <c r="J15" s="128"/>
      <c r="K15" s="128"/>
      <c r="L15" s="128"/>
      <c r="M15" s="128"/>
      <c r="N15" s="128"/>
      <c r="O15" s="128"/>
      <c r="P15" s="128"/>
      <c r="Q15" s="129"/>
      <c r="R15" s="130"/>
      <c r="S15" s="131"/>
      <c r="T15" s="130"/>
      <c r="U15" s="130"/>
      <c r="V15" s="113"/>
      <c r="W15" s="113"/>
    </row>
    <row r="16" spans="1:23" s="101" customFormat="1" ht="30" customHeight="1">
      <c r="A16" s="132">
        <v>110000007069</v>
      </c>
      <c r="B16" s="1247" t="s">
        <v>600</v>
      </c>
      <c r="C16" s="1248"/>
      <c r="D16" s="1248"/>
      <c r="E16" s="1248"/>
      <c r="F16" s="1249"/>
      <c r="G16" s="133">
        <f>H16/1.18</f>
        <v>266016.9491525424</v>
      </c>
      <c r="H16" s="134">
        <v>313900</v>
      </c>
      <c r="I16" s="135"/>
      <c r="J16" s="135"/>
      <c r="K16" s="135"/>
      <c r="L16" s="135"/>
      <c r="M16" s="108">
        <v>0.05</v>
      </c>
      <c r="N16" s="136">
        <v>299000</v>
      </c>
      <c r="O16" s="136"/>
      <c r="P16" s="136"/>
      <c r="Q16" s="110">
        <v>0.2</v>
      </c>
      <c r="R16" s="137">
        <v>248600</v>
      </c>
      <c r="S16" s="111">
        <f>H16/R16</f>
        <v>1.262670957361223</v>
      </c>
      <c r="T16" s="138">
        <v>226000</v>
      </c>
      <c r="U16" s="139">
        <v>215000</v>
      </c>
      <c r="V16" s="113">
        <f>H16/U16</f>
        <v>1.46</v>
      </c>
      <c r="W16" s="113">
        <f>H16/T16</f>
        <v>1.3889380530973452</v>
      </c>
    </row>
    <row r="17" spans="1:23" s="101" customFormat="1" ht="30" customHeight="1">
      <c r="A17" s="140">
        <v>110000009757</v>
      </c>
      <c r="B17" s="1250" t="s">
        <v>599</v>
      </c>
      <c r="C17" s="1250"/>
      <c r="D17" s="1250"/>
      <c r="E17" s="1250"/>
      <c r="F17" s="1250"/>
      <c r="G17" s="133">
        <f>H17/1.18</f>
        <v>289152.5423728814</v>
      </c>
      <c r="H17" s="141">
        <v>341200</v>
      </c>
      <c r="I17" s="142"/>
      <c r="J17" s="142"/>
      <c r="K17" s="142"/>
      <c r="L17" s="142"/>
      <c r="M17" s="108">
        <v>0.05</v>
      </c>
      <c r="N17" s="137">
        <v>325000</v>
      </c>
      <c r="O17" s="137"/>
      <c r="P17" s="137"/>
      <c r="Q17" s="110">
        <v>0.13</v>
      </c>
      <c r="R17" s="137">
        <v>287000</v>
      </c>
      <c r="S17" s="111">
        <f>H17/R17</f>
        <v>1.1888501742160278</v>
      </c>
      <c r="T17" s="138">
        <v>261000</v>
      </c>
      <c r="U17" s="139">
        <v>249000</v>
      </c>
      <c r="V17" s="113">
        <f>H17/U17</f>
        <v>1.370281124497992</v>
      </c>
      <c r="W17" s="113">
        <f>H17/T17</f>
        <v>1.30727969348659</v>
      </c>
    </row>
    <row r="18" spans="1:23" s="101" customFormat="1" ht="30" customHeight="1">
      <c r="A18" s="140">
        <v>110000005228</v>
      </c>
      <c r="B18" s="1250" t="s">
        <v>601</v>
      </c>
      <c r="C18" s="1250"/>
      <c r="D18" s="1250"/>
      <c r="E18" s="1250"/>
      <c r="F18" s="1250"/>
      <c r="G18" s="133">
        <f>H18/1.18</f>
        <v>466016.9491525424</v>
      </c>
      <c r="H18" s="141">
        <v>549900</v>
      </c>
      <c r="I18" s="142"/>
      <c r="J18" s="142"/>
      <c r="K18" s="142"/>
      <c r="L18" s="142"/>
      <c r="M18" s="108">
        <v>0.05</v>
      </c>
      <c r="N18" s="137">
        <v>524000</v>
      </c>
      <c r="O18" s="137"/>
      <c r="P18" s="137"/>
      <c r="Q18" s="110">
        <v>0.1</v>
      </c>
      <c r="R18" s="137">
        <v>476300</v>
      </c>
      <c r="S18" s="111">
        <f>H18/R18</f>
        <v>1.154524459374344</v>
      </c>
      <c r="T18" s="138">
        <v>433000</v>
      </c>
      <c r="U18" s="139">
        <v>421000</v>
      </c>
      <c r="V18" s="113">
        <f>H18/U18</f>
        <v>1.3061757719714964</v>
      </c>
      <c r="W18" s="113">
        <f>H18/T18</f>
        <v>1.2699769053117782</v>
      </c>
    </row>
    <row r="19" spans="1:23" s="105" customFormat="1" ht="15" customHeight="1">
      <c r="A19" s="126"/>
      <c r="B19" s="1254" t="s">
        <v>440</v>
      </c>
      <c r="C19" s="1254"/>
      <c r="D19" s="1254"/>
      <c r="E19" s="1254"/>
      <c r="F19" s="1254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9"/>
      <c r="R19" s="130"/>
      <c r="S19" s="131"/>
      <c r="T19" s="130"/>
      <c r="U19" s="130"/>
      <c r="V19" s="113"/>
      <c r="W19" s="113"/>
    </row>
    <row r="20" spans="1:23" s="101" customFormat="1" ht="30" customHeight="1">
      <c r="A20" s="143">
        <v>110000007111</v>
      </c>
      <c r="B20" s="1241" t="s">
        <v>596</v>
      </c>
      <c r="C20" s="1242"/>
      <c r="D20" s="1242"/>
      <c r="E20" s="1242"/>
      <c r="F20" s="1243"/>
      <c r="G20" s="144">
        <f>H20/1.18</f>
        <v>162118.64406779662</v>
      </c>
      <c r="H20" s="141">
        <v>191300</v>
      </c>
      <c r="I20" s="145"/>
      <c r="J20" s="145"/>
      <c r="K20" s="145"/>
      <c r="L20" s="145"/>
      <c r="M20" s="108">
        <v>0.1</v>
      </c>
      <c r="N20" s="141">
        <v>173900</v>
      </c>
      <c r="O20" s="141"/>
      <c r="P20" s="141"/>
      <c r="Q20" s="110">
        <v>0.1</v>
      </c>
      <c r="R20" s="141">
        <v>158100</v>
      </c>
      <c r="S20" s="111">
        <f>H20/R20</f>
        <v>1.2099936748893105</v>
      </c>
      <c r="T20" s="146">
        <v>143800</v>
      </c>
      <c r="U20" s="139">
        <v>134400</v>
      </c>
      <c r="V20" s="113">
        <f>H20/U20</f>
        <v>1.4233630952380953</v>
      </c>
      <c r="W20" s="113">
        <f>H20/T20</f>
        <v>1.3303198887343533</v>
      </c>
    </row>
    <row r="21" spans="1:23" s="101" customFormat="1" ht="45" customHeight="1">
      <c r="A21" s="147">
        <v>110000011232</v>
      </c>
      <c r="B21" s="1271" t="s">
        <v>598</v>
      </c>
      <c r="C21" s="1272"/>
      <c r="D21" s="1272"/>
      <c r="E21" s="1272"/>
      <c r="F21" s="1273"/>
      <c r="G21" s="148">
        <f>H21/1.18</f>
        <v>202542.37288135596</v>
      </c>
      <c r="H21" s="137">
        <v>239000</v>
      </c>
      <c r="I21" s="145"/>
      <c r="J21" s="145"/>
      <c r="K21" s="145"/>
      <c r="L21" s="145"/>
      <c r="M21" s="108"/>
      <c r="N21" s="141"/>
      <c r="O21" s="141"/>
      <c r="P21" s="141"/>
      <c r="Q21" s="110"/>
      <c r="R21" s="141"/>
      <c r="S21" s="111"/>
      <c r="T21" s="146"/>
      <c r="U21" s="139"/>
      <c r="V21" s="113"/>
      <c r="W21" s="113"/>
    </row>
    <row r="22" spans="1:23" s="101" customFormat="1" ht="30" customHeight="1">
      <c r="A22" s="149">
        <v>110000019449</v>
      </c>
      <c r="B22" s="1264" t="s">
        <v>597</v>
      </c>
      <c r="C22" s="1265"/>
      <c r="D22" s="1265"/>
      <c r="E22" s="1265"/>
      <c r="F22" s="1266"/>
      <c r="G22" s="150">
        <f>H22/1.18</f>
        <v>182118.64406779662</v>
      </c>
      <c r="H22" s="151">
        <v>214900</v>
      </c>
      <c r="I22" s="106" t="s">
        <v>15</v>
      </c>
      <c r="J22" s="145"/>
      <c r="K22" s="145"/>
      <c r="L22" s="145"/>
      <c r="M22" s="108">
        <v>0.1</v>
      </c>
      <c r="N22" s="141">
        <v>195500</v>
      </c>
      <c r="O22" s="141"/>
      <c r="P22" s="141"/>
      <c r="Q22" s="110"/>
      <c r="R22" s="141"/>
      <c r="S22" s="111"/>
      <c r="T22" s="146"/>
      <c r="U22" s="139"/>
      <c r="V22" s="113"/>
      <c r="W22" s="113"/>
    </row>
    <row r="23" spans="1:23" s="105" customFormat="1" ht="15" customHeight="1">
      <c r="A23" s="126"/>
      <c r="B23" s="1254" t="s">
        <v>175</v>
      </c>
      <c r="C23" s="1254"/>
      <c r="D23" s="1254"/>
      <c r="E23" s="1254"/>
      <c r="F23" s="1254"/>
      <c r="G23" s="127"/>
      <c r="H23" s="128"/>
      <c r="I23" s="128"/>
      <c r="J23" s="128"/>
      <c r="K23" s="128"/>
      <c r="L23" s="128"/>
      <c r="M23" s="128"/>
      <c r="N23" s="128"/>
      <c r="O23" s="128"/>
      <c r="P23" s="128"/>
      <c r="Q23" s="129"/>
      <c r="R23" s="130"/>
      <c r="S23" s="131"/>
      <c r="T23" s="130"/>
      <c r="U23" s="130"/>
      <c r="V23" s="113"/>
      <c r="W23" s="113"/>
    </row>
    <row r="24" spans="1:23" s="101" customFormat="1" ht="30" customHeight="1">
      <c r="A24" s="143">
        <v>110000019175</v>
      </c>
      <c r="B24" s="1241" t="s">
        <v>556</v>
      </c>
      <c r="C24" s="1242"/>
      <c r="D24" s="1242"/>
      <c r="E24" s="1242"/>
      <c r="F24" s="1243"/>
      <c r="G24" s="144">
        <f>H24/1.18</f>
        <v>141271.18644067796</v>
      </c>
      <c r="H24" s="141">
        <v>166700</v>
      </c>
      <c r="I24" s="142"/>
      <c r="J24" s="142"/>
      <c r="K24" s="142"/>
      <c r="L24" s="142"/>
      <c r="M24" s="108">
        <v>0.1</v>
      </c>
      <c r="N24" s="141">
        <v>151500</v>
      </c>
      <c r="O24" s="141"/>
      <c r="P24" s="141"/>
      <c r="Q24" s="110">
        <v>0.1</v>
      </c>
      <c r="R24" s="141">
        <v>137700</v>
      </c>
      <c r="S24" s="111">
        <f>H24/R24</f>
        <v>1.2106027596223674</v>
      </c>
      <c r="T24" s="146">
        <v>125200</v>
      </c>
      <c r="U24" s="139">
        <v>117000</v>
      </c>
      <c r="V24" s="113">
        <f>H24/U24</f>
        <v>1.4247863247863248</v>
      </c>
      <c r="W24" s="113">
        <f>H24/T24</f>
        <v>1.3314696485623003</v>
      </c>
    </row>
    <row r="25" spans="1:23" s="101" customFormat="1" ht="30" customHeight="1">
      <c r="A25" s="152">
        <v>110000019265</v>
      </c>
      <c r="B25" s="1256" t="s">
        <v>557</v>
      </c>
      <c r="C25" s="1257"/>
      <c r="D25" s="1257"/>
      <c r="E25" s="1257"/>
      <c r="F25" s="1258"/>
      <c r="G25" s="144">
        <f>H25/1.18</f>
        <v>155847.45762711865</v>
      </c>
      <c r="H25" s="141">
        <v>183900</v>
      </c>
      <c r="I25" s="142"/>
      <c r="J25" s="142"/>
      <c r="K25" s="142"/>
      <c r="L25" s="142"/>
      <c r="M25" s="108">
        <v>0.1</v>
      </c>
      <c r="N25" s="141">
        <v>167200</v>
      </c>
      <c r="O25" s="141"/>
      <c r="P25" s="141"/>
      <c r="Q25" s="110">
        <v>0.1</v>
      </c>
      <c r="R25" s="141">
        <v>152000</v>
      </c>
      <c r="S25" s="111">
        <f>H25/R25</f>
        <v>1.2098684210526316</v>
      </c>
      <c r="T25" s="146">
        <v>138200</v>
      </c>
      <c r="U25" s="139">
        <v>129200</v>
      </c>
      <c r="V25" s="113">
        <f>H25/U25</f>
        <v>1.423374613003096</v>
      </c>
      <c r="W25" s="113">
        <f>H25/T25</f>
        <v>1.3306801736613603</v>
      </c>
    </row>
    <row r="26" spans="1:23" s="105" customFormat="1" ht="15" customHeight="1">
      <c r="A26" s="126"/>
      <c r="B26" s="1254" t="s">
        <v>554</v>
      </c>
      <c r="C26" s="1254"/>
      <c r="D26" s="1254"/>
      <c r="E26" s="1254"/>
      <c r="F26" s="1254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130"/>
      <c r="S26" s="131"/>
      <c r="T26" s="130"/>
      <c r="U26" s="130"/>
      <c r="V26" s="113"/>
      <c r="W26" s="113"/>
    </row>
    <row r="27" spans="1:23" s="105" customFormat="1" ht="30" customHeight="1">
      <c r="A27" s="153">
        <v>110000002298</v>
      </c>
      <c r="B27" s="1247" t="s">
        <v>558</v>
      </c>
      <c r="C27" s="1248"/>
      <c r="D27" s="1248"/>
      <c r="E27" s="1248"/>
      <c r="F27" s="1249"/>
      <c r="G27" s="150">
        <f>H27/1.18</f>
        <v>193644.06779661018</v>
      </c>
      <c r="H27" s="151">
        <v>228500</v>
      </c>
      <c r="I27" s="154"/>
      <c r="J27" s="154"/>
      <c r="K27" s="154"/>
      <c r="L27" s="154"/>
      <c r="M27" s="108">
        <v>0.1</v>
      </c>
      <c r="N27" s="151">
        <v>207800</v>
      </c>
      <c r="O27" s="151"/>
      <c r="P27" s="151"/>
      <c r="Q27" s="110">
        <v>0.05</v>
      </c>
      <c r="R27" s="151">
        <v>197900</v>
      </c>
      <c r="S27" s="111">
        <f>H27/R27</f>
        <v>1.154623547246084</v>
      </c>
      <c r="T27" s="155">
        <v>179900</v>
      </c>
      <c r="U27" s="139">
        <v>175000</v>
      </c>
      <c r="V27" s="113">
        <f>H27/U27</f>
        <v>1.3057142857142856</v>
      </c>
      <c r="W27" s="113">
        <f>H27/T27</f>
        <v>1.2701500833796553</v>
      </c>
    </row>
    <row r="28" spans="1:23" s="101" customFormat="1" ht="30" customHeight="1">
      <c r="A28" s="143">
        <v>110000002295</v>
      </c>
      <c r="B28" s="1247" t="s">
        <v>559</v>
      </c>
      <c r="C28" s="1248"/>
      <c r="D28" s="1248"/>
      <c r="E28" s="1248"/>
      <c r="F28" s="1249"/>
      <c r="G28" s="150">
        <f>H28/1.18</f>
        <v>211779.66101694916</v>
      </c>
      <c r="H28" s="151">
        <v>249900</v>
      </c>
      <c r="I28" s="154"/>
      <c r="J28" s="154"/>
      <c r="K28" s="154"/>
      <c r="L28" s="154"/>
      <c r="M28" s="108">
        <v>0.1</v>
      </c>
      <c r="N28" s="151">
        <v>227200</v>
      </c>
      <c r="O28" s="151"/>
      <c r="P28" s="151"/>
      <c r="Q28" s="110">
        <v>0.05</v>
      </c>
      <c r="R28" s="151">
        <v>216300</v>
      </c>
      <c r="S28" s="111">
        <f>H28/R28</f>
        <v>1.1553398058252426</v>
      </c>
      <c r="T28" s="155">
        <v>196700</v>
      </c>
      <c r="U28" s="139">
        <v>191000</v>
      </c>
      <c r="V28" s="113">
        <f>H28/U28</f>
        <v>1.3083769633507853</v>
      </c>
      <c r="W28" s="113">
        <f>H28/T28</f>
        <v>1.2704626334519573</v>
      </c>
    </row>
    <row r="29" spans="1:23" s="105" customFormat="1" ht="15" customHeight="1">
      <c r="A29" s="126"/>
      <c r="B29" s="1254" t="s">
        <v>12</v>
      </c>
      <c r="C29" s="1254"/>
      <c r="D29" s="1254"/>
      <c r="E29" s="1254"/>
      <c r="F29" s="1254"/>
      <c r="G29" s="127"/>
      <c r="H29" s="128"/>
      <c r="I29" s="128"/>
      <c r="J29" s="128"/>
      <c r="K29" s="128"/>
      <c r="L29" s="128"/>
      <c r="M29" s="128"/>
      <c r="N29" s="128"/>
      <c r="O29" s="128"/>
      <c r="P29" s="128"/>
      <c r="Q29" s="129"/>
      <c r="R29" s="130"/>
      <c r="S29" s="131"/>
      <c r="T29" s="130"/>
      <c r="U29" s="130"/>
      <c r="V29" s="113"/>
      <c r="W29" s="113"/>
    </row>
    <row r="30" spans="1:23" s="101" customFormat="1" ht="15" customHeight="1">
      <c r="A30" s="115">
        <v>210001804063</v>
      </c>
      <c r="B30" s="1267" t="s">
        <v>560</v>
      </c>
      <c r="C30" s="1268"/>
      <c r="D30" s="1268"/>
      <c r="E30" s="1268"/>
      <c r="F30" s="1269"/>
      <c r="G30" s="103">
        <f>H30/1.18</f>
        <v>45847.457627118645</v>
      </c>
      <c r="H30" s="156">
        <v>54100</v>
      </c>
      <c r="I30" s="157"/>
      <c r="J30" s="157"/>
      <c r="K30" s="157"/>
      <c r="L30" s="157"/>
      <c r="M30" s="108">
        <v>0.1</v>
      </c>
      <c r="N30" s="156">
        <v>54100</v>
      </c>
      <c r="O30" s="156"/>
      <c r="P30" s="156"/>
      <c r="Q30" s="110">
        <v>0.1</v>
      </c>
      <c r="R30" s="156">
        <v>49200</v>
      </c>
      <c r="S30" s="111">
        <f>H30/R30</f>
        <v>1.0995934959349594</v>
      </c>
      <c r="T30" s="134">
        <v>49200</v>
      </c>
      <c r="U30" s="158">
        <v>46900</v>
      </c>
      <c r="V30" s="113">
        <f>H30/U30</f>
        <v>1.1535181236673775</v>
      </c>
      <c r="W30" s="113">
        <f>H30/T30</f>
        <v>1.0995934959349594</v>
      </c>
    </row>
    <row r="31" spans="1:23" s="101" customFormat="1" ht="15" customHeight="1">
      <c r="A31" s="159">
        <v>110000008419</v>
      </c>
      <c r="B31" s="1170" t="s">
        <v>561</v>
      </c>
      <c r="C31" s="1171"/>
      <c r="D31" s="1171"/>
      <c r="E31" s="1171"/>
      <c r="F31" s="1172"/>
      <c r="G31" s="103">
        <v>10000</v>
      </c>
      <c r="H31" s="156">
        <v>12400</v>
      </c>
      <c r="I31" s="157"/>
      <c r="J31" s="157"/>
      <c r="K31" s="157"/>
      <c r="L31" s="157"/>
      <c r="M31" s="108">
        <v>0</v>
      </c>
      <c r="N31" s="156">
        <v>12400</v>
      </c>
      <c r="O31" s="156"/>
      <c r="P31" s="156"/>
      <c r="Q31" s="110">
        <v>0</v>
      </c>
      <c r="R31" s="156">
        <v>12400</v>
      </c>
      <c r="S31" s="111">
        <f>H31/R31</f>
        <v>1</v>
      </c>
      <c r="T31" s="134">
        <v>12400</v>
      </c>
      <c r="U31" s="158">
        <v>11800</v>
      </c>
      <c r="V31" s="113">
        <f>H31/U31</f>
        <v>1.0508474576271187</v>
      </c>
      <c r="W31" s="113">
        <f>H31/T31</f>
        <v>1</v>
      </c>
    </row>
    <row r="32" spans="1:23" s="101" customFormat="1" ht="15" customHeight="1">
      <c r="A32" s="159">
        <v>110000002326</v>
      </c>
      <c r="B32" s="1170" t="s">
        <v>562</v>
      </c>
      <c r="C32" s="1171"/>
      <c r="D32" s="1171"/>
      <c r="E32" s="1171"/>
      <c r="F32" s="1172"/>
      <c r="G32" s="103">
        <f>H32/1.18</f>
        <v>13728.813559322034</v>
      </c>
      <c r="H32" s="116">
        <v>16200</v>
      </c>
      <c r="I32" s="117"/>
      <c r="J32" s="117"/>
      <c r="K32" s="117"/>
      <c r="L32" s="117"/>
      <c r="M32" s="108">
        <v>0</v>
      </c>
      <c r="N32" s="116">
        <v>16200</v>
      </c>
      <c r="O32" s="116"/>
      <c r="P32" s="116"/>
      <c r="Q32" s="110">
        <v>0.1</v>
      </c>
      <c r="R32" s="116">
        <v>14700</v>
      </c>
      <c r="S32" s="111">
        <f>H32/R32</f>
        <v>1.1020408163265305</v>
      </c>
      <c r="T32" s="118">
        <v>14700</v>
      </c>
      <c r="U32" s="119">
        <v>14000</v>
      </c>
      <c r="V32" s="113">
        <f>H32/U32</f>
        <v>1.1571428571428573</v>
      </c>
      <c r="W32" s="113">
        <f>H32/T32</f>
        <v>1.1020408163265305</v>
      </c>
    </row>
    <row r="33" spans="1:23" s="101" customFormat="1" ht="15" customHeight="1">
      <c r="A33" s="152">
        <v>110000002329</v>
      </c>
      <c r="B33" s="1267" t="s">
        <v>563</v>
      </c>
      <c r="C33" s="1268"/>
      <c r="D33" s="1268"/>
      <c r="E33" s="1268"/>
      <c r="F33" s="1269"/>
      <c r="G33" s="103">
        <f>H33/1.18</f>
        <v>15677.966101694916</v>
      </c>
      <c r="H33" s="116">
        <v>18500</v>
      </c>
      <c r="I33" s="117"/>
      <c r="J33" s="117"/>
      <c r="K33" s="117"/>
      <c r="L33" s="117"/>
      <c r="M33" s="108">
        <v>0</v>
      </c>
      <c r="N33" s="116">
        <v>18500</v>
      </c>
      <c r="O33" s="116"/>
      <c r="P33" s="116"/>
      <c r="Q33" s="110"/>
      <c r="R33" s="116"/>
      <c r="S33" s="111"/>
      <c r="T33" s="118"/>
      <c r="U33" s="119"/>
      <c r="V33" s="113"/>
      <c r="W33" s="113"/>
    </row>
    <row r="34" spans="1:23" s="101" customFormat="1" ht="15" customHeight="1">
      <c r="A34" s="149">
        <v>110000019617</v>
      </c>
      <c r="B34" s="160" t="s">
        <v>564</v>
      </c>
      <c r="C34" s="914"/>
      <c r="D34" s="161"/>
      <c r="E34" s="161"/>
      <c r="F34" s="162"/>
      <c r="G34" s="163">
        <f>H34/1.18</f>
        <v>16864.406779661018</v>
      </c>
      <c r="H34" s="134">
        <v>19900</v>
      </c>
      <c r="K34" s="106">
        <v>0.09</v>
      </c>
      <c r="L34" s="164">
        <v>18200</v>
      </c>
      <c r="M34" s="164" t="s">
        <v>177</v>
      </c>
      <c r="N34" s="116"/>
      <c r="O34" s="116"/>
      <c r="P34" s="116"/>
      <c r="Q34" s="110"/>
      <c r="R34" s="116"/>
      <c r="S34" s="111"/>
      <c r="T34" s="118"/>
      <c r="U34" s="119"/>
      <c r="V34" s="113"/>
      <c r="W34" s="113"/>
    </row>
    <row r="35" spans="1:23" s="101" customFormat="1" ht="15" customHeight="1">
      <c r="A35" s="149">
        <v>110000019616</v>
      </c>
      <c r="B35" s="1170" t="s">
        <v>565</v>
      </c>
      <c r="C35" s="1171"/>
      <c r="D35" s="1171"/>
      <c r="E35" s="1171"/>
      <c r="F35" s="1172"/>
      <c r="G35" s="163">
        <f>H35/1.18</f>
        <v>18559.322033898305</v>
      </c>
      <c r="H35" s="134">
        <v>21900</v>
      </c>
      <c r="K35" s="106">
        <v>0.07</v>
      </c>
      <c r="L35" s="164">
        <v>20500</v>
      </c>
      <c r="M35" s="164" t="s">
        <v>177</v>
      </c>
      <c r="N35" s="164">
        <v>20500</v>
      </c>
      <c r="O35" s="164"/>
      <c r="P35" s="164"/>
      <c r="Q35" s="110">
        <v>0.07</v>
      </c>
      <c r="R35" s="116">
        <v>17300</v>
      </c>
      <c r="S35" s="111">
        <f>H35/R35</f>
        <v>1.2658959537572254</v>
      </c>
      <c r="T35" s="118">
        <v>17300</v>
      </c>
      <c r="U35" s="119">
        <v>16500</v>
      </c>
      <c r="V35" s="113">
        <f>H35/U35</f>
        <v>1.3272727272727274</v>
      </c>
      <c r="W35" s="113">
        <f>H35/T35</f>
        <v>1.2658959537572254</v>
      </c>
    </row>
    <row r="36" spans="1:23" s="101" customFormat="1" ht="15" customHeight="1" thickBot="1">
      <c r="A36" s="165">
        <v>110000026521</v>
      </c>
      <c r="B36" s="1123" t="s">
        <v>427</v>
      </c>
      <c r="C36" s="1124"/>
      <c r="D36" s="1124"/>
      <c r="E36" s="1124"/>
      <c r="F36" s="1125"/>
      <c r="G36" s="166">
        <f>H36/1.18</f>
        <v>4237.28813559322</v>
      </c>
      <c r="H36" s="167">
        <v>5000</v>
      </c>
      <c r="I36" s="168"/>
      <c r="J36" s="169"/>
      <c r="K36" s="170"/>
      <c r="L36" s="170"/>
      <c r="M36" s="108">
        <v>0.1</v>
      </c>
      <c r="N36" s="164">
        <v>4500</v>
      </c>
      <c r="O36" s="164"/>
      <c r="P36" s="164"/>
      <c r="Q36" s="110">
        <v>0</v>
      </c>
      <c r="R36" s="164">
        <v>4500</v>
      </c>
      <c r="S36" s="111">
        <f>H36/R36</f>
        <v>1.1111111111111112</v>
      </c>
      <c r="T36" s="136">
        <v>4100</v>
      </c>
      <c r="U36" s="158">
        <v>3900</v>
      </c>
      <c r="V36" s="113">
        <f>H36/U36</f>
        <v>1.2820512820512822</v>
      </c>
      <c r="W36" s="113">
        <f>H36/T36</f>
        <v>1.2195121951219512</v>
      </c>
    </row>
    <row r="37" spans="1:23" s="101" customFormat="1" ht="15" customHeight="1">
      <c r="A37" s="171"/>
      <c r="B37" s="1133" t="s">
        <v>474</v>
      </c>
      <c r="C37" s="1133"/>
      <c r="D37" s="1133"/>
      <c r="E37" s="1133"/>
      <c r="F37" s="1133"/>
      <c r="G37" s="90"/>
      <c r="H37" s="91"/>
      <c r="I37" s="91"/>
      <c r="J37" s="91"/>
      <c r="K37" s="37"/>
      <c r="L37" s="37"/>
      <c r="M37" s="37"/>
      <c r="N37" s="37"/>
      <c r="O37" s="37"/>
      <c r="P37" s="37"/>
      <c r="Q37" s="52"/>
      <c r="R37" s="37"/>
      <c r="S37" s="74"/>
      <c r="T37" s="37"/>
      <c r="U37" s="44"/>
      <c r="V37" s="74"/>
      <c r="W37" s="74"/>
    </row>
    <row r="38" spans="1:23" s="105" customFormat="1" ht="15" customHeight="1">
      <c r="A38" s="172">
        <v>210000080608</v>
      </c>
      <c r="B38" s="1306" t="s">
        <v>476</v>
      </c>
      <c r="C38" s="1307"/>
      <c r="D38" s="1307"/>
      <c r="E38" s="1307"/>
      <c r="F38" s="1308"/>
      <c r="G38" s="173">
        <f>H38/1.18</f>
        <v>13220.338983050848</v>
      </c>
      <c r="H38" s="112">
        <v>15600</v>
      </c>
      <c r="I38" s="106" t="s">
        <v>15</v>
      </c>
      <c r="J38" s="174"/>
      <c r="K38" s="174"/>
      <c r="L38" s="174"/>
      <c r="M38" s="108"/>
      <c r="N38" s="107"/>
      <c r="O38" s="107"/>
      <c r="P38" s="107"/>
      <c r="Q38" s="110"/>
      <c r="R38" s="107"/>
      <c r="S38" s="111"/>
      <c r="T38" s="112"/>
      <c r="U38" s="114"/>
      <c r="V38" s="113"/>
      <c r="W38" s="113"/>
    </row>
    <row r="39" spans="1:23" s="105" customFormat="1" ht="15" customHeight="1">
      <c r="A39" s="172">
        <v>210000080700</v>
      </c>
      <c r="B39" s="1306" t="s">
        <v>426</v>
      </c>
      <c r="C39" s="1307"/>
      <c r="D39" s="1307"/>
      <c r="E39" s="1307"/>
      <c r="F39" s="1308"/>
      <c r="G39" s="173">
        <f>H39/1.18</f>
        <v>13474.57627118644</v>
      </c>
      <c r="H39" s="112">
        <v>15900</v>
      </c>
      <c r="I39" s="106" t="s">
        <v>15</v>
      </c>
      <c r="J39" s="174"/>
      <c r="K39" s="174"/>
      <c r="L39" s="174"/>
      <c r="M39" s="108"/>
      <c r="N39" s="107"/>
      <c r="O39" s="107"/>
      <c r="P39" s="107"/>
      <c r="Q39" s="110"/>
      <c r="R39" s="107"/>
      <c r="S39" s="111"/>
      <c r="T39" s="112"/>
      <c r="U39" s="114"/>
      <c r="V39" s="113"/>
      <c r="W39" s="113"/>
    </row>
    <row r="40" spans="1:23" s="101" customFormat="1" ht="15" customHeight="1">
      <c r="A40" s="175">
        <v>210000080800</v>
      </c>
      <c r="B40" s="1306" t="s">
        <v>668</v>
      </c>
      <c r="C40" s="1307"/>
      <c r="D40" s="1307"/>
      <c r="E40" s="1307"/>
      <c r="F40" s="1308"/>
      <c r="G40" s="176">
        <f>H40/1.18</f>
        <v>17627.1186440678</v>
      </c>
      <c r="H40" s="169">
        <v>20800</v>
      </c>
      <c r="I40" s="106" t="s">
        <v>15</v>
      </c>
      <c r="J40" s="122"/>
      <c r="K40" s="122"/>
      <c r="L40" s="122"/>
      <c r="M40" s="108">
        <v>0.1</v>
      </c>
      <c r="N40" s="121">
        <v>2800</v>
      </c>
      <c r="O40" s="123"/>
      <c r="P40" s="123"/>
      <c r="Q40" s="110">
        <v>0</v>
      </c>
      <c r="R40" s="121">
        <v>2800</v>
      </c>
      <c r="S40" s="111">
        <f>H40/R40</f>
        <v>7.428571428571429</v>
      </c>
      <c r="T40" s="124">
        <v>2800</v>
      </c>
      <c r="U40" s="125">
        <v>2700</v>
      </c>
      <c r="V40" s="113">
        <f>H40/U40</f>
        <v>7.703703703703703</v>
      </c>
      <c r="W40" s="113">
        <f>H40/T40</f>
        <v>7.428571428571429</v>
      </c>
    </row>
    <row r="41" spans="1:23" s="105" customFormat="1" ht="15" customHeight="1">
      <c r="A41" s="126" t="s">
        <v>475</v>
      </c>
      <c r="B41" s="1270" t="s">
        <v>1</v>
      </c>
      <c r="C41" s="1270"/>
      <c r="D41" s="1270"/>
      <c r="E41" s="1270"/>
      <c r="F41" s="1270"/>
      <c r="G41" s="177"/>
      <c r="H41" s="178"/>
      <c r="I41" s="178"/>
      <c r="J41" s="178"/>
      <c r="K41" s="178"/>
      <c r="L41" s="178"/>
      <c r="M41" s="178"/>
      <c r="N41" s="178"/>
      <c r="O41" s="178"/>
      <c r="P41" s="178"/>
      <c r="Q41" s="179"/>
      <c r="R41" s="178"/>
      <c r="S41" s="180"/>
      <c r="T41" s="178"/>
      <c r="U41" s="181"/>
      <c r="V41" s="113"/>
      <c r="W41" s="113"/>
    </row>
    <row r="42" spans="1:23" s="105" customFormat="1" ht="15" customHeight="1">
      <c r="A42" s="182">
        <v>210000000181</v>
      </c>
      <c r="B42" s="1048" t="s">
        <v>37</v>
      </c>
      <c r="C42" s="1049"/>
      <c r="D42" s="1049"/>
      <c r="E42" s="1049"/>
      <c r="F42" s="1050"/>
      <c r="G42" s="183">
        <f aca="true" t="shared" si="0" ref="G42:G71">H42/1.18</f>
        <v>29576.27118644068</v>
      </c>
      <c r="H42" s="134">
        <v>34900</v>
      </c>
      <c r="I42" s="184"/>
      <c r="J42" s="184"/>
      <c r="K42" s="184"/>
      <c r="L42" s="184"/>
      <c r="M42" s="108">
        <v>0.1</v>
      </c>
      <c r="N42" s="134">
        <v>31600</v>
      </c>
      <c r="O42" s="134"/>
      <c r="P42" s="134"/>
      <c r="Q42" s="110">
        <v>0.15</v>
      </c>
      <c r="R42" s="185">
        <v>27500</v>
      </c>
      <c r="S42" s="111">
        <f aca="true" t="shared" si="1" ref="S42:S49">H42/R42</f>
        <v>1.269090909090909</v>
      </c>
      <c r="T42" s="134">
        <v>23000</v>
      </c>
      <c r="U42" s="158">
        <v>20900</v>
      </c>
      <c r="V42" s="113">
        <f aca="true" t="shared" si="2" ref="V42:V49">H42/U42</f>
        <v>1.6698564593301435</v>
      </c>
      <c r="W42" s="113">
        <f aca="true" t="shared" si="3" ref="W42:W49">H42/T42</f>
        <v>1.517391304347826</v>
      </c>
    </row>
    <row r="43" spans="1:23" s="105" customFormat="1" ht="15" customHeight="1">
      <c r="A43" s="186">
        <v>210000809806</v>
      </c>
      <c r="B43" s="1274" t="s">
        <v>566</v>
      </c>
      <c r="C43" s="1275"/>
      <c r="D43" s="1275"/>
      <c r="E43" s="1275"/>
      <c r="F43" s="1276"/>
      <c r="G43" s="183">
        <f t="shared" si="0"/>
        <v>42288.135593220344</v>
      </c>
      <c r="H43" s="187">
        <v>49900</v>
      </c>
      <c r="I43" s="188"/>
      <c r="J43" s="188"/>
      <c r="K43" s="188"/>
      <c r="L43" s="188"/>
      <c r="M43" s="108">
        <v>0.11</v>
      </c>
      <c r="N43" s="187">
        <v>44700</v>
      </c>
      <c r="O43" s="187"/>
      <c r="P43" s="187"/>
      <c r="Q43" s="110">
        <v>0.12</v>
      </c>
      <c r="R43" s="189">
        <v>39900</v>
      </c>
      <c r="S43" s="111">
        <f t="shared" si="1"/>
        <v>1.25062656641604</v>
      </c>
      <c r="T43" s="190">
        <v>34700</v>
      </c>
      <c r="U43" s="191">
        <v>31600</v>
      </c>
      <c r="V43" s="113">
        <f t="shared" si="2"/>
        <v>1.5791139240506329</v>
      </c>
      <c r="W43" s="113">
        <f t="shared" si="3"/>
        <v>1.4380403458213256</v>
      </c>
    </row>
    <row r="44" spans="1:23" s="193" customFormat="1" ht="15" customHeight="1">
      <c r="A44" s="192">
        <v>210000009817</v>
      </c>
      <c r="B44" s="1274" t="s">
        <v>567</v>
      </c>
      <c r="C44" s="1275"/>
      <c r="D44" s="1275"/>
      <c r="E44" s="1275"/>
      <c r="F44" s="1276"/>
      <c r="G44" s="183">
        <f t="shared" si="0"/>
        <v>52203.38983050848</v>
      </c>
      <c r="H44" s="187">
        <v>61600</v>
      </c>
      <c r="I44" s="188"/>
      <c r="J44" s="188"/>
      <c r="K44" s="188"/>
      <c r="L44" s="188"/>
      <c r="M44" s="108">
        <v>0.1</v>
      </c>
      <c r="N44" s="187">
        <v>56000</v>
      </c>
      <c r="O44" s="187"/>
      <c r="P44" s="187"/>
      <c r="Q44" s="110">
        <v>0.05</v>
      </c>
      <c r="R44" s="187">
        <v>53300</v>
      </c>
      <c r="S44" s="111">
        <f t="shared" si="1"/>
        <v>1.1557223264540337</v>
      </c>
      <c r="T44" s="190">
        <v>48400</v>
      </c>
      <c r="U44" s="191">
        <v>44000</v>
      </c>
      <c r="V44" s="113">
        <f t="shared" si="2"/>
        <v>1.4</v>
      </c>
      <c r="W44" s="113">
        <f t="shared" si="3"/>
        <v>1.2727272727272727</v>
      </c>
    </row>
    <row r="45" spans="1:23" s="105" customFormat="1" ht="15" customHeight="1">
      <c r="A45" s="192">
        <v>210000809804</v>
      </c>
      <c r="B45" s="1274" t="s">
        <v>38</v>
      </c>
      <c r="C45" s="1275"/>
      <c r="D45" s="1275"/>
      <c r="E45" s="1275"/>
      <c r="F45" s="1276"/>
      <c r="G45" s="183">
        <f t="shared" si="0"/>
        <v>42796.61016949153</v>
      </c>
      <c r="H45" s="187">
        <v>50500</v>
      </c>
      <c r="I45" s="194"/>
      <c r="J45" s="194"/>
      <c r="K45" s="194"/>
      <c r="L45" s="194"/>
      <c r="M45" s="108">
        <v>0.12</v>
      </c>
      <c r="N45" s="187">
        <v>44800</v>
      </c>
      <c r="O45" s="187"/>
      <c r="P45" s="187"/>
      <c r="Q45" s="110">
        <v>0.1</v>
      </c>
      <c r="R45" s="187">
        <v>40700</v>
      </c>
      <c r="S45" s="111">
        <f t="shared" si="1"/>
        <v>1.240786240786241</v>
      </c>
      <c r="T45" s="190">
        <v>36200</v>
      </c>
      <c r="U45" s="191">
        <v>32900</v>
      </c>
      <c r="V45" s="113">
        <f t="shared" si="2"/>
        <v>1.534954407294833</v>
      </c>
      <c r="W45" s="113">
        <f t="shared" si="3"/>
        <v>1.3950276243093922</v>
      </c>
    </row>
    <row r="46" spans="1:23" s="193" customFormat="1" ht="15" customHeight="1">
      <c r="A46" s="192">
        <v>210000809802</v>
      </c>
      <c r="B46" s="1274" t="s">
        <v>39</v>
      </c>
      <c r="C46" s="1275"/>
      <c r="D46" s="1275"/>
      <c r="E46" s="1275"/>
      <c r="F46" s="1276"/>
      <c r="G46" s="183">
        <f t="shared" si="0"/>
        <v>54322.03389830509</v>
      </c>
      <c r="H46" s="187">
        <v>64100</v>
      </c>
      <c r="I46" s="188"/>
      <c r="J46" s="188"/>
      <c r="K46" s="188"/>
      <c r="L46" s="188"/>
      <c r="M46" s="108">
        <v>0.1</v>
      </c>
      <c r="N46" s="187">
        <v>58300</v>
      </c>
      <c r="O46" s="187"/>
      <c r="P46" s="187"/>
      <c r="Q46" s="110">
        <v>0.05</v>
      </c>
      <c r="R46" s="187">
        <v>55500</v>
      </c>
      <c r="S46" s="111">
        <f t="shared" si="1"/>
        <v>1.154954954954955</v>
      </c>
      <c r="T46" s="190">
        <v>50500</v>
      </c>
      <c r="U46" s="191">
        <v>45900</v>
      </c>
      <c r="V46" s="113">
        <f t="shared" si="2"/>
        <v>1.3965141612200436</v>
      </c>
      <c r="W46" s="113">
        <f t="shared" si="3"/>
        <v>1.2693069306930693</v>
      </c>
    </row>
    <row r="47" spans="1:23" s="193" customFormat="1" ht="15" customHeight="1">
      <c r="A47" s="195">
        <v>110000009803</v>
      </c>
      <c r="B47" s="1274" t="s">
        <v>40</v>
      </c>
      <c r="C47" s="1275"/>
      <c r="D47" s="1275"/>
      <c r="E47" s="1275"/>
      <c r="F47" s="1276"/>
      <c r="G47" s="183">
        <f t="shared" si="0"/>
        <v>59237.288135593226</v>
      </c>
      <c r="H47" s="190">
        <v>69900</v>
      </c>
      <c r="K47" s="106">
        <v>0.08</v>
      </c>
      <c r="L47" s="187">
        <v>64300</v>
      </c>
      <c r="M47" s="108">
        <v>0.1</v>
      </c>
      <c r="N47" s="187">
        <v>58500</v>
      </c>
      <c r="O47" s="187"/>
      <c r="P47" s="187"/>
      <c r="Q47" s="110">
        <v>0.1</v>
      </c>
      <c r="R47" s="187">
        <v>53200</v>
      </c>
      <c r="S47" s="111">
        <f t="shared" si="1"/>
        <v>1.3139097744360901</v>
      </c>
      <c r="T47" s="190">
        <v>48300</v>
      </c>
      <c r="U47" s="191">
        <v>43900</v>
      </c>
      <c r="V47" s="113">
        <f t="shared" si="2"/>
        <v>1.5922551252847381</v>
      </c>
      <c r="W47" s="113">
        <f t="shared" si="3"/>
        <v>1.4472049689440993</v>
      </c>
    </row>
    <row r="48" spans="1:23" s="193" customFormat="1" ht="15" customHeight="1">
      <c r="A48" s="195">
        <v>110000009279</v>
      </c>
      <c r="B48" s="1274" t="s">
        <v>41</v>
      </c>
      <c r="C48" s="1275"/>
      <c r="D48" s="1275"/>
      <c r="E48" s="1275"/>
      <c r="F48" s="1276"/>
      <c r="G48" s="183">
        <f t="shared" si="0"/>
        <v>65677.96610169492</v>
      </c>
      <c r="H48" s="190">
        <v>77500</v>
      </c>
      <c r="K48" s="106">
        <v>0.03</v>
      </c>
      <c r="L48" s="187">
        <v>75400</v>
      </c>
      <c r="M48" s="108">
        <v>0.1</v>
      </c>
      <c r="N48" s="187">
        <v>68600</v>
      </c>
      <c r="O48" s="187"/>
      <c r="P48" s="187"/>
      <c r="Q48" s="110">
        <v>0.1</v>
      </c>
      <c r="R48" s="156">
        <v>62400</v>
      </c>
      <c r="S48" s="111">
        <f t="shared" si="1"/>
        <v>1.2419871794871795</v>
      </c>
      <c r="T48" s="134">
        <v>56700</v>
      </c>
      <c r="U48" s="158">
        <v>51500</v>
      </c>
      <c r="V48" s="113">
        <f t="shared" si="2"/>
        <v>1.5048543689320388</v>
      </c>
      <c r="W48" s="113">
        <f t="shared" si="3"/>
        <v>1.3668430335097002</v>
      </c>
    </row>
    <row r="49" spans="1:23" s="193" customFormat="1" ht="15" customHeight="1">
      <c r="A49" s="195">
        <v>110000008926</v>
      </c>
      <c r="B49" s="1274" t="s">
        <v>42</v>
      </c>
      <c r="C49" s="1275"/>
      <c r="D49" s="1275"/>
      <c r="E49" s="1275"/>
      <c r="F49" s="1276"/>
      <c r="G49" s="183">
        <f t="shared" si="0"/>
        <v>71864.40677966102</v>
      </c>
      <c r="H49" s="190">
        <v>84800</v>
      </c>
      <c r="K49" s="106">
        <v>0.03</v>
      </c>
      <c r="L49" s="187">
        <v>82300</v>
      </c>
      <c r="M49" s="108">
        <v>0.1</v>
      </c>
      <c r="N49" s="187">
        <v>74800</v>
      </c>
      <c r="O49" s="187"/>
      <c r="P49" s="187"/>
      <c r="Q49" s="110">
        <v>0.05</v>
      </c>
      <c r="R49" s="187">
        <v>71200</v>
      </c>
      <c r="S49" s="111">
        <f t="shared" si="1"/>
        <v>1.1910112359550562</v>
      </c>
      <c r="T49" s="190">
        <v>64700</v>
      </c>
      <c r="U49" s="191">
        <v>58900</v>
      </c>
      <c r="V49" s="113">
        <f t="shared" si="2"/>
        <v>1.4397283531409168</v>
      </c>
      <c r="W49" s="113">
        <f t="shared" si="3"/>
        <v>1.3106646058732612</v>
      </c>
    </row>
    <row r="50" spans="1:23" s="193" customFormat="1" ht="15" customHeight="1">
      <c r="A50" s="195">
        <v>110000019526</v>
      </c>
      <c r="B50" s="1274" t="s">
        <v>43</v>
      </c>
      <c r="C50" s="1275"/>
      <c r="D50" s="1275"/>
      <c r="E50" s="1275"/>
      <c r="F50" s="1276"/>
      <c r="G50" s="183">
        <f>H50/1.18</f>
        <v>90593.22033898305</v>
      </c>
      <c r="H50" s="190">
        <v>106900</v>
      </c>
      <c r="K50" s="106">
        <v>0.07</v>
      </c>
      <c r="L50" s="187">
        <v>99900</v>
      </c>
      <c r="M50" s="108">
        <v>0.12</v>
      </c>
      <c r="N50" s="196">
        <v>88900</v>
      </c>
      <c r="O50" s="196"/>
      <c r="P50" s="196"/>
      <c r="Q50" s="110"/>
      <c r="R50" s="187"/>
      <c r="S50" s="111"/>
      <c r="T50" s="190"/>
      <c r="U50" s="191"/>
      <c r="V50" s="113"/>
      <c r="W50" s="113"/>
    </row>
    <row r="51" spans="1:23" s="193" customFormat="1" ht="15" customHeight="1">
      <c r="A51" s="195">
        <v>110000009758</v>
      </c>
      <c r="B51" s="1274" t="s">
        <v>44</v>
      </c>
      <c r="C51" s="1275"/>
      <c r="D51" s="1275"/>
      <c r="E51" s="1275"/>
      <c r="F51" s="1276"/>
      <c r="G51" s="183">
        <f t="shared" si="0"/>
        <v>98728.81355932204</v>
      </c>
      <c r="H51" s="190">
        <v>116500</v>
      </c>
      <c r="K51" s="106">
        <v>0.06</v>
      </c>
      <c r="L51" s="196">
        <v>109900</v>
      </c>
      <c r="M51" s="108">
        <v>0.05</v>
      </c>
      <c r="N51" s="196">
        <v>104900</v>
      </c>
      <c r="O51" s="196"/>
      <c r="P51" s="196"/>
      <c r="Q51" s="110"/>
      <c r="R51" s="187"/>
      <c r="S51" s="111"/>
      <c r="T51" s="190"/>
      <c r="U51" s="191"/>
      <c r="V51" s="113"/>
      <c r="W51" s="113"/>
    </row>
    <row r="52" spans="1:23" s="193" customFormat="1" ht="15" customHeight="1">
      <c r="A52" s="195">
        <v>110000026896</v>
      </c>
      <c r="B52" s="1274" t="s">
        <v>45</v>
      </c>
      <c r="C52" s="1275"/>
      <c r="D52" s="1275"/>
      <c r="E52" s="1275"/>
      <c r="F52" s="1276"/>
      <c r="G52" s="183">
        <f>H52/1.18</f>
        <v>104491.52542372882</v>
      </c>
      <c r="H52" s="190">
        <v>123300</v>
      </c>
      <c r="K52" s="106">
        <v>0.03</v>
      </c>
      <c r="L52" s="196">
        <v>119700</v>
      </c>
      <c r="M52" s="108">
        <v>0.05</v>
      </c>
      <c r="N52" s="196">
        <v>114000</v>
      </c>
      <c r="O52" s="196"/>
      <c r="P52" s="196"/>
      <c r="Q52" s="110"/>
      <c r="R52" s="187"/>
      <c r="S52" s="111"/>
      <c r="T52" s="190"/>
      <c r="U52" s="191"/>
      <c r="V52" s="113"/>
      <c r="W52" s="113"/>
    </row>
    <row r="53" spans="1:23" s="193" customFormat="1" ht="15" customHeight="1">
      <c r="A53" s="195">
        <v>110000019527</v>
      </c>
      <c r="B53" s="1048" t="s">
        <v>46</v>
      </c>
      <c r="C53" s="1049"/>
      <c r="D53" s="1049"/>
      <c r="E53" s="1049"/>
      <c r="F53" s="1050"/>
      <c r="G53" s="183">
        <f>H53/1.18</f>
        <v>113559.32203389831</v>
      </c>
      <c r="H53" s="190">
        <v>134000</v>
      </c>
      <c r="K53" s="106">
        <v>0.09</v>
      </c>
      <c r="L53" s="196">
        <v>122800</v>
      </c>
      <c r="M53" s="196" t="s">
        <v>177</v>
      </c>
      <c r="N53" s="196"/>
      <c r="O53" s="196"/>
      <c r="P53" s="196"/>
      <c r="Q53" s="110"/>
      <c r="R53" s="187"/>
      <c r="S53" s="111"/>
      <c r="T53" s="190"/>
      <c r="U53" s="191"/>
      <c r="V53" s="113"/>
      <c r="W53" s="113"/>
    </row>
    <row r="54" spans="1:23" s="193" customFormat="1" ht="15" customHeight="1">
      <c r="A54" s="195">
        <v>110000009760</v>
      </c>
      <c r="B54" s="1048" t="s">
        <v>47</v>
      </c>
      <c r="C54" s="1049"/>
      <c r="D54" s="1049"/>
      <c r="E54" s="1049"/>
      <c r="F54" s="1050"/>
      <c r="G54" s="183">
        <f>H54/1.18</f>
        <v>122118.64406779662</v>
      </c>
      <c r="H54" s="190">
        <v>144100</v>
      </c>
      <c r="K54" s="106">
        <v>0.03</v>
      </c>
      <c r="L54" s="196">
        <v>139900</v>
      </c>
      <c r="M54" s="196" t="s">
        <v>177</v>
      </c>
      <c r="N54" s="196"/>
      <c r="O54" s="196"/>
      <c r="P54" s="196"/>
      <c r="Q54" s="110"/>
      <c r="R54" s="187"/>
      <c r="S54" s="111"/>
      <c r="T54" s="190"/>
      <c r="U54" s="191"/>
      <c r="V54" s="113"/>
      <c r="W54" s="113"/>
    </row>
    <row r="55" spans="1:23" s="193" customFormat="1" ht="15" customHeight="1">
      <c r="A55" s="382">
        <v>110000026897</v>
      </c>
      <c r="B55" s="1297" t="s">
        <v>48</v>
      </c>
      <c r="C55" s="1298"/>
      <c r="D55" s="1298"/>
      <c r="E55" s="1298"/>
      <c r="F55" s="1309"/>
      <c r="G55" s="197">
        <f>H55/1.18</f>
        <v>131271.18644067796</v>
      </c>
      <c r="H55" s="198">
        <v>154900</v>
      </c>
      <c r="K55" s="106">
        <v>0.03</v>
      </c>
      <c r="L55" s="196">
        <v>149900</v>
      </c>
      <c r="M55" s="196" t="s">
        <v>177</v>
      </c>
      <c r="N55" s="196"/>
      <c r="O55" s="196"/>
      <c r="P55" s="196"/>
      <c r="Q55" s="110"/>
      <c r="R55" s="187"/>
      <c r="S55" s="111"/>
      <c r="T55" s="190"/>
      <c r="U55" s="191"/>
      <c r="V55" s="113"/>
      <c r="W55" s="113"/>
    </row>
    <row r="56" spans="1:23" s="193" customFormat="1" ht="15" customHeight="1">
      <c r="A56" s="383"/>
      <c r="B56" s="1305" t="s">
        <v>614</v>
      </c>
      <c r="C56" s="1305"/>
      <c r="D56" s="1305"/>
      <c r="E56" s="1305"/>
      <c r="F56" s="1305"/>
      <c r="G56" s="199"/>
      <c r="H56" s="200"/>
      <c r="K56" s="201"/>
      <c r="L56" s="202"/>
      <c r="M56" s="202"/>
      <c r="N56" s="196"/>
      <c r="O56" s="196"/>
      <c r="P56" s="196"/>
      <c r="Q56" s="110"/>
      <c r="R56" s="187"/>
      <c r="S56" s="111"/>
      <c r="T56" s="190"/>
      <c r="U56" s="191"/>
      <c r="V56" s="113"/>
      <c r="W56" s="113"/>
    </row>
    <row r="57" spans="1:23" s="193" customFormat="1" ht="15" customHeight="1">
      <c r="A57" s="203">
        <v>110000009836</v>
      </c>
      <c r="B57" s="1048" t="s">
        <v>568</v>
      </c>
      <c r="C57" s="1049"/>
      <c r="D57" s="1049"/>
      <c r="E57" s="1049"/>
      <c r="F57" s="1050"/>
      <c r="G57" s="183">
        <f t="shared" si="0"/>
        <v>27881.35593220339</v>
      </c>
      <c r="H57" s="187">
        <v>32900</v>
      </c>
      <c r="I57" s="188"/>
      <c r="J57" s="188"/>
      <c r="K57" s="188"/>
      <c r="L57" s="188"/>
      <c r="M57" s="108">
        <v>0.1</v>
      </c>
      <c r="N57" s="187">
        <v>29900</v>
      </c>
      <c r="O57" s="187"/>
      <c r="P57" s="187"/>
      <c r="Q57" s="110">
        <v>0.1</v>
      </c>
      <c r="R57" s="187">
        <v>27200</v>
      </c>
      <c r="S57" s="111">
        <f aca="true" t="shared" si="4" ref="S57:S63">H57/R57</f>
        <v>1.2095588235294117</v>
      </c>
      <c r="T57" s="190">
        <v>24700</v>
      </c>
      <c r="U57" s="191">
        <v>23500</v>
      </c>
      <c r="V57" s="113">
        <f aca="true" t="shared" si="5" ref="V57:V63">H57/U57</f>
        <v>1.4</v>
      </c>
      <c r="W57" s="113">
        <f aca="true" t="shared" si="6" ref="W57:W63">H57/T57</f>
        <v>1.3319838056680162</v>
      </c>
    </row>
    <row r="58" spans="1:23" s="193" customFormat="1" ht="15" customHeight="1">
      <c r="A58" s="204">
        <v>210000009923</v>
      </c>
      <c r="B58" s="1277" t="s">
        <v>569</v>
      </c>
      <c r="C58" s="1278"/>
      <c r="D58" s="1278"/>
      <c r="E58" s="1278"/>
      <c r="F58" s="1279"/>
      <c r="G58" s="206">
        <f t="shared" si="0"/>
        <v>24067.79661016949</v>
      </c>
      <c r="H58" s="187">
        <v>28400</v>
      </c>
      <c r="I58" s="188"/>
      <c r="J58" s="188"/>
      <c r="K58" s="188"/>
      <c r="L58" s="188"/>
      <c r="M58" s="108">
        <v>0.1</v>
      </c>
      <c r="N58" s="187">
        <v>25800</v>
      </c>
      <c r="O58" s="187"/>
      <c r="P58" s="187"/>
      <c r="Q58" s="110">
        <v>0.1</v>
      </c>
      <c r="R58" s="187">
        <v>23400</v>
      </c>
      <c r="S58" s="111">
        <f t="shared" si="4"/>
        <v>1.2136752136752136</v>
      </c>
      <c r="T58" s="190">
        <v>21200</v>
      </c>
      <c r="U58" s="191">
        <v>19200</v>
      </c>
      <c r="V58" s="113">
        <f t="shared" si="5"/>
        <v>1.4791666666666667</v>
      </c>
      <c r="W58" s="113">
        <f t="shared" si="6"/>
        <v>1.3396226415094339</v>
      </c>
    </row>
    <row r="59" spans="1:23" s="193" customFormat="1" ht="15" customHeight="1">
      <c r="A59" s="204">
        <v>210000009869</v>
      </c>
      <c r="B59" s="1302" t="s">
        <v>570</v>
      </c>
      <c r="C59" s="1303"/>
      <c r="D59" s="1303"/>
      <c r="E59" s="1303"/>
      <c r="F59" s="1304"/>
      <c r="G59" s="206">
        <f t="shared" si="0"/>
        <v>31610.169491525427</v>
      </c>
      <c r="H59" s="187">
        <v>37300</v>
      </c>
      <c r="I59" s="188"/>
      <c r="J59" s="188"/>
      <c r="K59" s="188"/>
      <c r="L59" s="188"/>
      <c r="M59" s="108">
        <v>0.1</v>
      </c>
      <c r="N59" s="187">
        <v>33900</v>
      </c>
      <c r="O59" s="187"/>
      <c r="P59" s="187"/>
      <c r="Q59" s="110">
        <v>0.1</v>
      </c>
      <c r="R59" s="187">
        <v>30800</v>
      </c>
      <c r="S59" s="111">
        <f t="shared" si="4"/>
        <v>1.2110389610389611</v>
      </c>
      <c r="T59" s="190">
        <v>28000</v>
      </c>
      <c r="U59" s="191">
        <v>26700</v>
      </c>
      <c r="V59" s="113">
        <f t="shared" si="5"/>
        <v>1.3970037453183521</v>
      </c>
      <c r="W59" s="113">
        <f t="shared" si="6"/>
        <v>1.332142857142857</v>
      </c>
    </row>
    <row r="60" spans="1:23" s="193" customFormat="1" ht="15" customHeight="1">
      <c r="A60" s="192">
        <v>210000009922</v>
      </c>
      <c r="B60" s="1274" t="s">
        <v>403</v>
      </c>
      <c r="C60" s="1275"/>
      <c r="D60" s="1275"/>
      <c r="E60" s="1275"/>
      <c r="F60" s="1276"/>
      <c r="G60" s="206">
        <f t="shared" si="0"/>
        <v>24745.76271186441</v>
      </c>
      <c r="H60" s="187">
        <v>29200</v>
      </c>
      <c r="I60" s="188"/>
      <c r="J60" s="188"/>
      <c r="K60" s="188"/>
      <c r="L60" s="188"/>
      <c r="M60" s="108">
        <v>0.1</v>
      </c>
      <c r="N60" s="187">
        <v>26500</v>
      </c>
      <c r="O60" s="187"/>
      <c r="P60" s="187"/>
      <c r="Q60" s="110">
        <v>0.1</v>
      </c>
      <c r="R60" s="187">
        <v>24100</v>
      </c>
      <c r="S60" s="111">
        <f t="shared" si="4"/>
        <v>1.2116182572614107</v>
      </c>
      <c r="T60" s="190">
        <v>21900</v>
      </c>
      <c r="U60" s="191">
        <v>19900</v>
      </c>
      <c r="V60" s="113">
        <f t="shared" si="5"/>
        <v>1.4673366834170853</v>
      </c>
      <c r="W60" s="113">
        <f t="shared" si="6"/>
        <v>1.3333333333333333</v>
      </c>
    </row>
    <row r="61" spans="1:23" s="193" customFormat="1" ht="15" customHeight="1">
      <c r="A61" s="192">
        <v>210000011227</v>
      </c>
      <c r="B61" s="1048" t="s">
        <v>49</v>
      </c>
      <c r="C61" s="1049"/>
      <c r="D61" s="1049"/>
      <c r="E61" s="1049"/>
      <c r="F61" s="1050"/>
      <c r="G61" s="206">
        <f t="shared" si="0"/>
        <v>32711.864406779663</v>
      </c>
      <c r="H61" s="187">
        <v>38600</v>
      </c>
      <c r="I61" s="188"/>
      <c r="J61" s="188"/>
      <c r="K61" s="188"/>
      <c r="L61" s="188"/>
      <c r="M61" s="108">
        <v>0.1</v>
      </c>
      <c r="N61" s="187">
        <v>35100</v>
      </c>
      <c r="O61" s="187"/>
      <c r="P61" s="187"/>
      <c r="Q61" s="110">
        <v>0.1</v>
      </c>
      <c r="R61" s="156">
        <v>31900</v>
      </c>
      <c r="S61" s="111">
        <f t="shared" si="4"/>
        <v>1.2100313479623825</v>
      </c>
      <c r="T61" s="134">
        <v>29000</v>
      </c>
      <c r="U61" s="158">
        <v>27600</v>
      </c>
      <c r="V61" s="113">
        <f t="shared" si="5"/>
        <v>1.3985507246376812</v>
      </c>
      <c r="W61" s="113">
        <f t="shared" si="6"/>
        <v>1.3310344827586207</v>
      </c>
    </row>
    <row r="62" spans="1:23" s="193" customFormat="1" ht="15" customHeight="1">
      <c r="A62" s="192">
        <v>210000009818</v>
      </c>
      <c r="B62" s="1274" t="s">
        <v>404</v>
      </c>
      <c r="C62" s="1275"/>
      <c r="D62" s="1275"/>
      <c r="E62" s="1275"/>
      <c r="F62" s="1276"/>
      <c r="G62" s="206">
        <f t="shared" si="0"/>
        <v>25338.98305084746</v>
      </c>
      <c r="H62" s="187">
        <v>29900</v>
      </c>
      <c r="I62" s="194"/>
      <c r="J62" s="194"/>
      <c r="K62" s="194"/>
      <c r="L62" s="194"/>
      <c r="M62" s="108">
        <v>0.13</v>
      </c>
      <c r="N62" s="187">
        <v>26600</v>
      </c>
      <c r="O62" s="187"/>
      <c r="P62" s="187"/>
      <c r="Q62" s="110">
        <v>0.1</v>
      </c>
      <c r="R62" s="187">
        <v>24200</v>
      </c>
      <c r="S62" s="111">
        <f t="shared" si="4"/>
        <v>1.2355371900826446</v>
      </c>
      <c r="T62" s="190">
        <v>22000</v>
      </c>
      <c r="U62" s="191">
        <v>20000</v>
      </c>
      <c r="V62" s="113">
        <f t="shared" si="5"/>
        <v>1.495</v>
      </c>
      <c r="W62" s="113">
        <f t="shared" si="6"/>
        <v>1.3590909090909091</v>
      </c>
    </row>
    <row r="63" spans="1:23" s="193" customFormat="1" ht="15" customHeight="1">
      <c r="A63" s="192">
        <v>210000808971</v>
      </c>
      <c r="B63" s="1048" t="s">
        <v>402</v>
      </c>
      <c r="C63" s="1049"/>
      <c r="D63" s="1049"/>
      <c r="E63" s="1049"/>
      <c r="F63" s="1050"/>
      <c r="G63" s="209">
        <f t="shared" si="0"/>
        <v>33050.84745762712</v>
      </c>
      <c r="H63" s="187">
        <v>39000</v>
      </c>
      <c r="I63" s="188"/>
      <c r="J63" s="188"/>
      <c r="K63" s="188"/>
      <c r="L63" s="188"/>
      <c r="M63" s="108">
        <v>0.1</v>
      </c>
      <c r="N63" s="187">
        <v>35500</v>
      </c>
      <c r="O63" s="187"/>
      <c r="P63" s="187"/>
      <c r="Q63" s="110">
        <v>0.1</v>
      </c>
      <c r="R63" s="156">
        <v>32300</v>
      </c>
      <c r="S63" s="111">
        <f t="shared" si="4"/>
        <v>1.2074303405572755</v>
      </c>
      <c r="T63" s="134">
        <v>29400</v>
      </c>
      <c r="U63" s="158">
        <v>28000</v>
      </c>
      <c r="V63" s="113">
        <f t="shared" si="5"/>
        <v>1.3928571428571428</v>
      </c>
      <c r="W63" s="113">
        <f t="shared" si="6"/>
        <v>1.3265306122448979</v>
      </c>
    </row>
    <row r="64" spans="1:23" s="193" customFormat="1" ht="15" customHeight="1">
      <c r="A64" s="192">
        <v>210000807855</v>
      </c>
      <c r="B64" s="1048" t="s">
        <v>401</v>
      </c>
      <c r="C64" s="1049"/>
      <c r="D64" s="1049"/>
      <c r="E64" s="1049"/>
      <c r="F64" s="1050"/>
      <c r="G64" s="209">
        <f>H64/1.18</f>
        <v>38135.59322033898</v>
      </c>
      <c r="H64" s="190">
        <v>45000</v>
      </c>
      <c r="I64" s="202" t="s">
        <v>15</v>
      </c>
      <c r="J64" s="188"/>
      <c r="K64" s="188"/>
      <c r="L64" s="188"/>
      <c r="M64" s="108"/>
      <c r="N64" s="187"/>
      <c r="O64" s="187"/>
      <c r="P64" s="187"/>
      <c r="Q64" s="110"/>
      <c r="R64" s="187"/>
      <c r="S64" s="111"/>
      <c r="T64" s="190"/>
      <c r="U64" s="191"/>
      <c r="V64" s="113"/>
      <c r="W64" s="113"/>
    </row>
    <row r="65" spans="1:23" s="193" customFormat="1" ht="15" customHeight="1">
      <c r="A65" s="192">
        <v>210000807854</v>
      </c>
      <c r="B65" s="1048" t="s">
        <v>50</v>
      </c>
      <c r="C65" s="1049"/>
      <c r="D65" s="1049"/>
      <c r="E65" s="1049"/>
      <c r="F65" s="1050"/>
      <c r="G65" s="209">
        <f t="shared" si="0"/>
        <v>46610.16949152543</v>
      </c>
      <c r="H65" s="190">
        <v>55000</v>
      </c>
      <c r="I65" s="202" t="s">
        <v>15</v>
      </c>
      <c r="J65" s="188"/>
      <c r="K65" s="188"/>
      <c r="L65" s="188"/>
      <c r="M65" s="108"/>
      <c r="N65" s="187"/>
      <c r="O65" s="187"/>
      <c r="P65" s="187"/>
      <c r="Q65" s="110"/>
      <c r="R65" s="187"/>
      <c r="S65" s="111"/>
      <c r="T65" s="190"/>
      <c r="U65" s="191"/>
      <c r="V65" s="113"/>
      <c r="W65" s="113"/>
    </row>
    <row r="66" spans="1:23" s="193" customFormat="1" ht="15" customHeight="1">
      <c r="A66" s="203">
        <v>110000009828</v>
      </c>
      <c r="B66" s="1048" t="s">
        <v>227</v>
      </c>
      <c r="C66" s="1049"/>
      <c r="D66" s="1049"/>
      <c r="E66" s="1049"/>
      <c r="F66" s="1050"/>
      <c r="G66" s="209">
        <f t="shared" si="0"/>
        <v>12372.881355932204</v>
      </c>
      <c r="H66" s="134">
        <v>14600</v>
      </c>
      <c r="I66" s="184"/>
      <c r="J66" s="184"/>
      <c r="K66" s="184"/>
      <c r="L66" s="184"/>
      <c r="M66" s="108">
        <v>0</v>
      </c>
      <c r="N66" s="134">
        <v>14600</v>
      </c>
      <c r="O66" s="134"/>
      <c r="P66" s="134"/>
      <c r="Q66" s="110">
        <v>0.15</v>
      </c>
      <c r="R66" s="187">
        <v>12700</v>
      </c>
      <c r="S66" s="111">
        <f>H66/R66</f>
        <v>1.1496062992125984</v>
      </c>
      <c r="T66" s="190">
        <v>11600</v>
      </c>
      <c r="U66" s="191">
        <v>10500</v>
      </c>
      <c r="V66" s="113">
        <f>H66/U66</f>
        <v>1.3904761904761904</v>
      </c>
      <c r="W66" s="113">
        <f aca="true" t="shared" si="7" ref="W66:W72">H66/T66</f>
        <v>1.2586206896551724</v>
      </c>
    </row>
    <row r="67" spans="1:23" s="193" customFormat="1" ht="15" customHeight="1">
      <c r="A67" s="203">
        <v>110000009819</v>
      </c>
      <c r="B67" s="1048" t="s">
        <v>225</v>
      </c>
      <c r="C67" s="1049"/>
      <c r="D67" s="1049"/>
      <c r="E67" s="1049"/>
      <c r="F67" s="1050"/>
      <c r="G67" s="209">
        <f t="shared" si="0"/>
        <v>13898.305084745763</v>
      </c>
      <c r="H67" s="134">
        <v>16400</v>
      </c>
      <c r="I67" s="184"/>
      <c r="J67" s="184"/>
      <c r="K67" s="184"/>
      <c r="L67" s="184"/>
      <c r="M67" s="108">
        <v>0</v>
      </c>
      <c r="N67" s="134">
        <v>16400</v>
      </c>
      <c r="O67" s="134"/>
      <c r="P67" s="134"/>
      <c r="Q67" s="110">
        <v>0.15</v>
      </c>
      <c r="R67" s="187">
        <v>14200</v>
      </c>
      <c r="S67" s="111">
        <f>H67/R67</f>
        <v>1.1549295774647887</v>
      </c>
      <c r="T67" s="190">
        <v>12900</v>
      </c>
      <c r="U67" s="191">
        <v>11700</v>
      </c>
      <c r="V67" s="113">
        <f>H67/U67</f>
        <v>1.4017094017094016</v>
      </c>
      <c r="W67" s="113">
        <f t="shared" si="7"/>
        <v>1.2713178294573644</v>
      </c>
    </row>
    <row r="68" spans="1:23" s="193" customFormat="1" ht="15" customHeight="1">
      <c r="A68" s="203">
        <v>110000009835</v>
      </c>
      <c r="B68" s="1048" t="s">
        <v>224</v>
      </c>
      <c r="C68" s="1049"/>
      <c r="D68" s="1049"/>
      <c r="E68" s="1049"/>
      <c r="F68" s="1050"/>
      <c r="G68" s="209">
        <f t="shared" si="0"/>
        <v>14152.542372881357</v>
      </c>
      <c r="H68" s="134">
        <v>16700</v>
      </c>
      <c r="I68" s="184"/>
      <c r="J68" s="184"/>
      <c r="K68" s="184"/>
      <c r="L68" s="184"/>
      <c r="M68" s="108">
        <v>0</v>
      </c>
      <c r="N68" s="134">
        <v>16700</v>
      </c>
      <c r="O68" s="134"/>
      <c r="P68" s="134"/>
      <c r="Q68" s="110">
        <v>0.15</v>
      </c>
      <c r="R68" s="187">
        <v>14500</v>
      </c>
      <c r="S68" s="111">
        <f>H68/R68</f>
        <v>1.1517241379310346</v>
      </c>
      <c r="T68" s="190">
        <v>13200</v>
      </c>
      <c r="U68" s="191">
        <v>12000</v>
      </c>
      <c r="V68" s="113">
        <f>H68/U68</f>
        <v>1.3916666666666666</v>
      </c>
      <c r="W68" s="113">
        <f t="shared" si="7"/>
        <v>1.2651515151515151</v>
      </c>
    </row>
    <row r="69" spans="1:23" s="193" customFormat="1" ht="15" customHeight="1">
      <c r="A69" s="203">
        <v>110000019494</v>
      </c>
      <c r="B69" s="1048" t="s">
        <v>226</v>
      </c>
      <c r="C69" s="1049"/>
      <c r="D69" s="1049"/>
      <c r="E69" s="1049"/>
      <c r="F69" s="1050"/>
      <c r="G69" s="209">
        <f t="shared" si="0"/>
        <v>16864.406779661018</v>
      </c>
      <c r="H69" s="190">
        <v>19900</v>
      </c>
      <c r="I69" s="210"/>
      <c r="J69" s="210"/>
      <c r="K69" s="210"/>
      <c r="L69" s="210"/>
      <c r="M69" s="108">
        <v>0.08</v>
      </c>
      <c r="N69" s="211">
        <v>18500</v>
      </c>
      <c r="O69" s="211"/>
      <c r="P69" s="211"/>
      <c r="Q69" s="110"/>
      <c r="R69" s="187"/>
      <c r="S69" s="111"/>
      <c r="T69" s="190"/>
      <c r="U69" s="191"/>
      <c r="V69" s="113"/>
      <c r="W69" s="113" t="e">
        <f t="shared" si="7"/>
        <v>#DIV/0!</v>
      </c>
    </row>
    <row r="70" spans="1:23" s="193" customFormat="1" ht="15" customHeight="1">
      <c r="A70" s="203">
        <v>110000019249</v>
      </c>
      <c r="B70" s="207" t="s">
        <v>9</v>
      </c>
      <c r="C70" s="205"/>
      <c r="D70" s="208"/>
      <c r="E70" s="208"/>
      <c r="F70" s="208"/>
      <c r="G70" s="209">
        <f t="shared" si="0"/>
        <v>18050.84745762712</v>
      </c>
      <c r="H70" s="190">
        <v>21300</v>
      </c>
      <c r="I70" s="211"/>
      <c r="J70" s="211"/>
      <c r="K70" s="211"/>
      <c r="L70" s="211"/>
      <c r="M70" s="196" t="s">
        <v>177</v>
      </c>
      <c r="N70" s="211"/>
      <c r="O70" s="211"/>
      <c r="P70" s="211"/>
      <c r="Q70" s="110"/>
      <c r="R70" s="187"/>
      <c r="S70" s="111"/>
      <c r="T70" s="190"/>
      <c r="U70" s="191"/>
      <c r="V70" s="113"/>
      <c r="W70" s="113" t="e">
        <f t="shared" si="7"/>
        <v>#DIV/0!</v>
      </c>
    </row>
    <row r="71" spans="1:23" s="101" customFormat="1" ht="15" customHeight="1">
      <c r="A71" s="212">
        <v>210000019879</v>
      </c>
      <c r="B71" s="1297" t="s">
        <v>3</v>
      </c>
      <c r="C71" s="1298"/>
      <c r="D71" s="1298"/>
      <c r="E71" s="1298"/>
      <c r="F71" s="1298"/>
      <c r="G71" s="166">
        <f t="shared" si="0"/>
        <v>4576.271186440678</v>
      </c>
      <c r="H71" s="167">
        <v>5400</v>
      </c>
      <c r="I71" s="213"/>
      <c r="J71" s="213"/>
      <c r="K71" s="213"/>
      <c r="L71" s="213"/>
      <c r="M71" s="214">
        <v>0</v>
      </c>
      <c r="N71" s="169">
        <v>5400</v>
      </c>
      <c r="O71" s="196"/>
      <c r="P71" s="196"/>
      <c r="Q71" s="110">
        <v>0.1</v>
      </c>
      <c r="R71" s="169">
        <v>4900</v>
      </c>
      <c r="S71" s="111">
        <f>H71/R71</f>
        <v>1.1020408163265305</v>
      </c>
      <c r="T71" s="215">
        <v>4500</v>
      </c>
      <c r="U71" s="216">
        <v>4100</v>
      </c>
      <c r="V71" s="113">
        <f>H71/U71</f>
        <v>1.3170731707317074</v>
      </c>
      <c r="W71" s="113">
        <f t="shared" si="7"/>
        <v>1.2</v>
      </c>
    </row>
    <row r="72" spans="1:23" s="101" customFormat="1" ht="15" customHeight="1">
      <c r="A72" s="18"/>
      <c r="B72" s="1075" t="s">
        <v>800</v>
      </c>
      <c r="C72" s="1076"/>
      <c r="D72" s="1076"/>
      <c r="E72" s="1076"/>
      <c r="F72" s="1077"/>
      <c r="G72" s="21"/>
      <c r="H72" s="19"/>
      <c r="I72" s="19"/>
      <c r="J72" s="19"/>
      <c r="K72" s="19"/>
      <c r="L72" s="19"/>
      <c r="M72" s="19"/>
      <c r="N72" s="19"/>
      <c r="O72" s="19"/>
      <c r="P72" s="19"/>
      <c r="Q72" s="54"/>
      <c r="R72" s="19"/>
      <c r="S72" s="62"/>
      <c r="T72" s="19"/>
      <c r="U72" s="19"/>
      <c r="V72" s="113"/>
      <c r="W72" s="113" t="e">
        <f t="shared" si="7"/>
        <v>#DIV/0!</v>
      </c>
    </row>
    <row r="73" spans="1:23" s="860" customFormat="1" ht="15" customHeight="1">
      <c r="A73" s="855">
        <v>120000016403</v>
      </c>
      <c r="B73" s="1310" t="s">
        <v>546</v>
      </c>
      <c r="C73" s="1311"/>
      <c r="D73" s="1311"/>
      <c r="E73" s="1311"/>
      <c r="F73" s="1312"/>
      <c r="G73" s="856">
        <f aca="true" t="shared" si="8" ref="G73:G83">H73/1.18</f>
        <v>372.8813559322034</v>
      </c>
      <c r="H73" s="368">
        <v>440</v>
      </c>
      <c r="I73" s="371"/>
      <c r="J73" s="371"/>
      <c r="K73" s="371"/>
      <c r="L73" s="371"/>
      <c r="M73" s="371"/>
      <c r="N73" s="371"/>
      <c r="O73" s="371"/>
      <c r="P73" s="371"/>
      <c r="Q73" s="857">
        <v>0</v>
      </c>
      <c r="R73" s="377">
        <v>320</v>
      </c>
      <c r="S73" s="858">
        <f aca="true" t="shared" si="9" ref="S73:S83">H73/R73</f>
        <v>1.375</v>
      </c>
      <c r="T73" s="377">
        <v>320</v>
      </c>
      <c r="U73" s="859">
        <v>320</v>
      </c>
      <c r="V73" s="113">
        <f aca="true" t="shared" si="10" ref="V73:V81">H73/U73</f>
        <v>1.375</v>
      </c>
      <c r="W73" s="113">
        <f>Q799/V73</f>
        <v>0</v>
      </c>
    </row>
    <row r="74" spans="1:23" s="96" customFormat="1" ht="15" customHeight="1">
      <c r="A74" s="861">
        <v>120000016404</v>
      </c>
      <c r="B74" s="1310" t="s">
        <v>544</v>
      </c>
      <c r="C74" s="1311"/>
      <c r="D74" s="1311"/>
      <c r="E74" s="1311"/>
      <c r="F74" s="1312"/>
      <c r="G74" s="856">
        <f t="shared" si="8"/>
        <v>338.98305084745766</v>
      </c>
      <c r="H74" s="368">
        <v>400</v>
      </c>
      <c r="I74" s="371"/>
      <c r="J74" s="371"/>
      <c r="K74" s="371"/>
      <c r="L74" s="371"/>
      <c r="M74" s="371"/>
      <c r="N74" s="371"/>
      <c r="O74" s="371"/>
      <c r="P74" s="371"/>
      <c r="Q74" s="857">
        <v>0</v>
      </c>
      <c r="R74" s="377">
        <v>350</v>
      </c>
      <c r="S74" s="858">
        <f t="shared" si="9"/>
        <v>1.1428571428571428</v>
      </c>
      <c r="T74" s="377">
        <v>350</v>
      </c>
      <c r="U74" s="859">
        <v>350</v>
      </c>
      <c r="V74" s="113">
        <f t="shared" si="10"/>
        <v>1.1428571428571428</v>
      </c>
      <c r="W74" s="113">
        <f>Q73/V74</f>
        <v>0</v>
      </c>
    </row>
    <row r="75" spans="1:23" s="96" customFormat="1" ht="15" customHeight="1">
      <c r="A75" s="861">
        <v>120000016402</v>
      </c>
      <c r="B75" s="1310" t="s">
        <v>545</v>
      </c>
      <c r="C75" s="1311"/>
      <c r="D75" s="1311"/>
      <c r="E75" s="1311"/>
      <c r="F75" s="1312"/>
      <c r="G75" s="856">
        <f t="shared" si="8"/>
        <v>338.98305084745766</v>
      </c>
      <c r="H75" s="368">
        <v>400</v>
      </c>
      <c r="I75" s="371"/>
      <c r="J75" s="371"/>
      <c r="K75" s="371"/>
      <c r="L75" s="371"/>
      <c r="M75" s="371"/>
      <c r="N75" s="371"/>
      <c r="O75" s="371"/>
      <c r="P75" s="371"/>
      <c r="Q75" s="857">
        <v>0</v>
      </c>
      <c r="R75" s="377">
        <v>350</v>
      </c>
      <c r="S75" s="858">
        <f t="shared" si="9"/>
        <v>1.1428571428571428</v>
      </c>
      <c r="T75" s="377">
        <v>350</v>
      </c>
      <c r="U75" s="859">
        <v>350</v>
      </c>
      <c r="V75" s="113">
        <f t="shared" si="10"/>
        <v>1.1428571428571428</v>
      </c>
      <c r="W75" s="113">
        <f>Q74/V75</f>
        <v>0</v>
      </c>
    </row>
    <row r="76" spans="1:23" s="96" customFormat="1" ht="15" customHeight="1">
      <c r="A76" s="343">
        <v>120000180005</v>
      </c>
      <c r="B76" s="1280" t="s">
        <v>547</v>
      </c>
      <c r="C76" s="1281"/>
      <c r="D76" s="1281"/>
      <c r="E76" s="1281"/>
      <c r="F76" s="1282"/>
      <c r="G76" s="856">
        <f t="shared" si="8"/>
        <v>508.4745762711865</v>
      </c>
      <c r="H76" s="368">
        <v>600</v>
      </c>
      <c r="I76" s="367"/>
      <c r="J76" s="367"/>
      <c r="K76" s="367"/>
      <c r="L76" s="367"/>
      <c r="M76" s="367"/>
      <c r="N76" s="367"/>
      <c r="O76" s="367"/>
      <c r="P76" s="367"/>
      <c r="Q76" s="857">
        <v>0</v>
      </c>
      <c r="R76" s="368">
        <v>700</v>
      </c>
      <c r="S76" s="858">
        <f t="shared" si="9"/>
        <v>0.8571428571428571</v>
      </c>
      <c r="T76" s="368">
        <v>700</v>
      </c>
      <c r="U76" s="859">
        <v>700</v>
      </c>
      <c r="V76" s="113">
        <f t="shared" si="10"/>
        <v>0.8571428571428571</v>
      </c>
      <c r="W76" s="113">
        <f>Q75/V76</f>
        <v>0</v>
      </c>
    </row>
    <row r="77" spans="1:23" s="96" customFormat="1" ht="15" customHeight="1">
      <c r="A77" s="344">
        <v>110000000377</v>
      </c>
      <c r="B77" s="1280" t="s">
        <v>466</v>
      </c>
      <c r="C77" s="1281"/>
      <c r="D77" s="1281"/>
      <c r="E77" s="1281"/>
      <c r="F77" s="1282"/>
      <c r="G77" s="862">
        <f t="shared" si="8"/>
        <v>59.32203389830509</v>
      </c>
      <c r="H77" s="335">
        <v>70</v>
      </c>
      <c r="I77" s="376"/>
      <c r="J77" s="376"/>
      <c r="K77" s="376"/>
      <c r="L77" s="376"/>
      <c r="M77" s="376"/>
      <c r="N77" s="376"/>
      <c r="O77" s="376"/>
      <c r="P77" s="376"/>
      <c r="Q77" s="857">
        <v>0</v>
      </c>
      <c r="R77" s="335">
        <v>70</v>
      </c>
      <c r="S77" s="858">
        <f t="shared" si="9"/>
        <v>1</v>
      </c>
      <c r="T77" s="335">
        <v>70</v>
      </c>
      <c r="U77" s="336">
        <v>70</v>
      </c>
      <c r="V77" s="113">
        <f t="shared" si="10"/>
        <v>1</v>
      </c>
      <c r="W77" s="113">
        <f>Q766/V77</f>
        <v>0</v>
      </c>
    </row>
    <row r="78" spans="1:23" s="96" customFormat="1" ht="15" customHeight="1">
      <c r="A78" s="348">
        <v>110000008688</v>
      </c>
      <c r="B78" s="1280" t="s">
        <v>207</v>
      </c>
      <c r="C78" s="1281"/>
      <c r="D78" s="1281"/>
      <c r="E78" s="1281"/>
      <c r="F78" s="1282"/>
      <c r="G78" s="862">
        <f t="shared" si="8"/>
        <v>3305.084745762712</v>
      </c>
      <c r="H78" s="335">
        <v>3900</v>
      </c>
      <c r="I78" s="376"/>
      <c r="J78" s="376"/>
      <c r="K78" s="376"/>
      <c r="L78" s="376"/>
      <c r="M78" s="376"/>
      <c r="N78" s="376"/>
      <c r="O78" s="376"/>
      <c r="P78" s="376"/>
      <c r="Q78" s="857">
        <v>0</v>
      </c>
      <c r="R78" s="335">
        <v>3900</v>
      </c>
      <c r="S78" s="863">
        <f t="shared" si="9"/>
        <v>1</v>
      </c>
      <c r="T78" s="335">
        <v>3900</v>
      </c>
      <c r="U78" s="336">
        <v>3900</v>
      </c>
      <c r="V78" s="113">
        <f t="shared" si="10"/>
        <v>1</v>
      </c>
      <c r="W78" s="113">
        <f>Q77/V78</f>
        <v>0</v>
      </c>
    </row>
    <row r="79" spans="1:23" s="96" customFormat="1" ht="15" customHeight="1">
      <c r="A79" s="344">
        <v>110000008689</v>
      </c>
      <c r="B79" s="1280" t="s">
        <v>208</v>
      </c>
      <c r="C79" s="1281"/>
      <c r="D79" s="1281"/>
      <c r="E79" s="1281"/>
      <c r="F79" s="1282"/>
      <c r="G79" s="862">
        <f t="shared" si="8"/>
        <v>14915.254237288136</v>
      </c>
      <c r="H79" s="335">
        <v>17600</v>
      </c>
      <c r="I79" s="376"/>
      <c r="J79" s="376"/>
      <c r="K79" s="376"/>
      <c r="L79" s="376"/>
      <c r="M79" s="376"/>
      <c r="N79" s="376"/>
      <c r="O79" s="376"/>
      <c r="P79" s="376"/>
      <c r="Q79" s="857">
        <v>0</v>
      </c>
      <c r="R79" s="335">
        <v>17600</v>
      </c>
      <c r="S79" s="863">
        <f t="shared" si="9"/>
        <v>1</v>
      </c>
      <c r="T79" s="335">
        <v>17600</v>
      </c>
      <c r="U79" s="336">
        <v>17600</v>
      </c>
      <c r="V79" s="113">
        <f t="shared" si="10"/>
        <v>1</v>
      </c>
      <c r="W79" s="113">
        <f>Q78/V79</f>
        <v>0</v>
      </c>
    </row>
    <row r="80" spans="1:23" s="96" customFormat="1" ht="15" customHeight="1">
      <c r="A80" s="348">
        <v>110000008706</v>
      </c>
      <c r="B80" s="1280" t="s">
        <v>307</v>
      </c>
      <c r="C80" s="1281"/>
      <c r="D80" s="1281"/>
      <c r="E80" s="1281"/>
      <c r="F80" s="1282"/>
      <c r="G80" s="862">
        <f t="shared" si="8"/>
        <v>25338.98305084746</v>
      </c>
      <c r="H80" s="335">
        <v>29900</v>
      </c>
      <c r="I80" s="657"/>
      <c r="J80" s="657"/>
      <c r="K80" s="239">
        <v>0.1</v>
      </c>
      <c r="L80" s="335">
        <v>27200</v>
      </c>
      <c r="M80" s="376"/>
      <c r="N80" s="376"/>
      <c r="O80" s="376"/>
      <c r="P80" s="376"/>
      <c r="Q80" s="857">
        <v>0.15</v>
      </c>
      <c r="R80" s="335">
        <v>23700</v>
      </c>
      <c r="S80" s="863">
        <f t="shared" si="9"/>
        <v>1.261603375527426</v>
      </c>
      <c r="T80" s="335">
        <v>23700</v>
      </c>
      <c r="U80" s="336">
        <v>22600</v>
      </c>
      <c r="V80" s="113">
        <f t="shared" si="10"/>
        <v>1.323008849557522</v>
      </c>
      <c r="W80" s="113">
        <f>Q79/V80</f>
        <v>0</v>
      </c>
    </row>
    <row r="81" spans="1:23" s="96" customFormat="1" ht="15" customHeight="1">
      <c r="A81" s="348">
        <v>120001006748</v>
      </c>
      <c r="B81" s="1280" t="s">
        <v>184</v>
      </c>
      <c r="C81" s="1281"/>
      <c r="D81" s="1281"/>
      <c r="E81" s="1281"/>
      <c r="F81" s="1282"/>
      <c r="G81" s="862">
        <f t="shared" si="8"/>
        <v>10169.49152542373</v>
      </c>
      <c r="H81" s="335">
        <v>12000</v>
      </c>
      <c r="I81" s="334"/>
      <c r="J81" s="334"/>
      <c r="K81" s="334"/>
      <c r="L81" s="334"/>
      <c r="M81" s="334"/>
      <c r="N81" s="334"/>
      <c r="O81" s="334"/>
      <c r="P81" s="334"/>
      <c r="Q81" s="857">
        <v>0</v>
      </c>
      <c r="R81" s="864">
        <v>10000</v>
      </c>
      <c r="S81" s="858">
        <f t="shared" si="9"/>
        <v>1.2</v>
      </c>
      <c r="T81" s="335">
        <v>8000</v>
      </c>
      <c r="U81" s="336">
        <v>8000</v>
      </c>
      <c r="V81" s="113">
        <f t="shared" si="10"/>
        <v>1.5</v>
      </c>
      <c r="W81" s="113">
        <f>Q80/V81</f>
        <v>0.09999999999999999</v>
      </c>
    </row>
    <row r="82" spans="1:23" s="96" customFormat="1" ht="15" customHeight="1">
      <c r="A82" s="865">
        <v>120000130451</v>
      </c>
      <c r="B82" s="1201" t="s">
        <v>701</v>
      </c>
      <c r="C82" s="1201"/>
      <c r="D82" s="1201"/>
      <c r="E82" s="1201"/>
      <c r="F82" s="1201"/>
      <c r="G82" s="862">
        <f t="shared" si="8"/>
        <v>5932.203389830509</v>
      </c>
      <c r="H82" s="358">
        <v>7000</v>
      </c>
      <c r="I82" s="357"/>
      <c r="J82" s="357"/>
      <c r="K82" s="357"/>
      <c r="L82" s="357"/>
      <c r="M82" s="357"/>
      <c r="N82" s="357"/>
      <c r="O82" s="357"/>
      <c r="P82" s="357"/>
      <c r="Q82" s="857">
        <v>0</v>
      </c>
      <c r="R82" s="866">
        <v>7000</v>
      </c>
      <c r="S82" s="858">
        <f t="shared" si="9"/>
        <v>1</v>
      </c>
      <c r="T82" s="358">
        <v>5000</v>
      </c>
      <c r="U82" s="859"/>
      <c r="V82" s="113"/>
      <c r="W82" s="113"/>
    </row>
    <row r="83" spans="1:23" s="96" customFormat="1" ht="15" customHeight="1">
      <c r="A83" s="977">
        <v>120000130637</v>
      </c>
      <c r="B83" s="978" t="s">
        <v>163</v>
      </c>
      <c r="C83" s="979"/>
      <c r="D83" s="980"/>
      <c r="E83" s="980"/>
      <c r="F83" s="981"/>
      <c r="G83" s="378">
        <f t="shared" si="8"/>
        <v>508.4745762711865</v>
      </c>
      <c r="H83" s="341">
        <v>600</v>
      </c>
      <c r="I83" s="339"/>
      <c r="J83" s="339"/>
      <c r="K83" s="339"/>
      <c r="L83" s="339"/>
      <c r="M83" s="339"/>
      <c r="N83" s="339"/>
      <c r="O83" s="339"/>
      <c r="P83" s="339"/>
      <c r="Q83" s="857">
        <v>0</v>
      </c>
      <c r="R83" s="867">
        <v>600</v>
      </c>
      <c r="S83" s="858">
        <f t="shared" si="9"/>
        <v>1</v>
      </c>
      <c r="T83" s="377">
        <v>340</v>
      </c>
      <c r="U83" s="859"/>
      <c r="V83" s="113"/>
      <c r="W83" s="113"/>
    </row>
    <row r="84" spans="1:23" s="193" customFormat="1" ht="15" customHeight="1" thickBot="1">
      <c r="A84" s="217"/>
      <c r="B84" s="1051"/>
      <c r="C84" s="1051"/>
      <c r="D84" s="1051"/>
      <c r="E84" s="1051"/>
      <c r="F84" s="1051"/>
      <c r="G84" s="1052"/>
      <c r="H84" s="1052"/>
      <c r="I84" s="218"/>
      <c r="J84" s="218"/>
      <c r="K84" s="218"/>
      <c r="L84" s="218"/>
      <c r="M84" s="219"/>
      <c r="N84" s="218"/>
      <c r="O84" s="218"/>
      <c r="P84" s="218"/>
      <c r="Q84" s="220"/>
      <c r="R84" s="221"/>
      <c r="S84" s="222"/>
      <c r="T84" s="221"/>
      <c r="U84" s="221"/>
      <c r="V84" s="113"/>
      <c r="W84" s="113" t="e">
        <f aca="true" t="shared" si="11" ref="W84:W91">H84/T84</f>
        <v>#DIV/0!</v>
      </c>
    </row>
    <row r="85" spans="1:23" s="101" customFormat="1" ht="19.5" customHeight="1">
      <c r="A85" s="223" t="s">
        <v>341</v>
      </c>
      <c r="B85" s="1083" t="s">
        <v>675</v>
      </c>
      <c r="C85" s="1084"/>
      <c r="D85" s="1084"/>
      <c r="E85" s="1084"/>
      <c r="F85" s="1085"/>
      <c r="G85" s="1056"/>
      <c r="H85" s="1057"/>
      <c r="I85" s="94"/>
      <c r="J85" s="94"/>
      <c r="K85" s="94"/>
      <c r="L85" s="94"/>
      <c r="M85" s="94"/>
      <c r="N85" s="94"/>
      <c r="O85" s="94"/>
      <c r="P85" s="94"/>
      <c r="Q85" s="224"/>
      <c r="S85" s="225"/>
      <c r="V85" s="113"/>
      <c r="W85" s="113" t="e">
        <f t="shared" si="11"/>
        <v>#DIV/0!</v>
      </c>
    </row>
    <row r="86" spans="1:23" s="101" customFormat="1" ht="19.5" customHeight="1" thickBot="1">
      <c r="A86" s="98"/>
      <c r="B86" s="1058" t="s">
        <v>676</v>
      </c>
      <c r="C86" s="1059"/>
      <c r="D86" s="1059"/>
      <c r="E86" s="1059"/>
      <c r="F86" s="1060"/>
      <c r="G86" s="226" t="s">
        <v>342</v>
      </c>
      <c r="H86" s="227"/>
      <c r="I86" s="228"/>
      <c r="J86" s="228"/>
      <c r="K86" s="228"/>
      <c r="L86" s="228"/>
      <c r="M86" s="228"/>
      <c r="N86" s="228"/>
      <c r="O86" s="228"/>
      <c r="P86" s="228"/>
      <c r="Q86" s="95"/>
      <c r="S86" s="97"/>
      <c r="V86" s="113"/>
      <c r="W86" s="113" t="e">
        <f t="shared" si="11"/>
        <v>#DIV/0!</v>
      </c>
    </row>
    <row r="87" spans="1:23" s="101" customFormat="1" ht="15" customHeight="1">
      <c r="A87" s="18"/>
      <c r="B87" s="1075" t="s">
        <v>609</v>
      </c>
      <c r="C87" s="1076"/>
      <c r="D87" s="1076"/>
      <c r="E87" s="1076"/>
      <c r="F87" s="1077"/>
      <c r="G87" s="21"/>
      <c r="H87" s="19"/>
      <c r="I87" s="19"/>
      <c r="J87" s="19"/>
      <c r="K87" s="19"/>
      <c r="L87" s="19"/>
      <c r="M87" s="19"/>
      <c r="N87" s="19"/>
      <c r="O87" s="19"/>
      <c r="P87" s="19"/>
      <c r="Q87" s="54"/>
      <c r="R87" s="19"/>
      <c r="S87" s="62"/>
      <c r="T87" s="19"/>
      <c r="U87" s="19"/>
      <c r="V87" s="113"/>
      <c r="W87" s="113" t="e">
        <f t="shared" si="11"/>
        <v>#DIV/0!</v>
      </c>
    </row>
    <row r="88" spans="1:23" s="236" customFormat="1" ht="45" customHeight="1">
      <c r="A88" s="230">
        <v>210000802457</v>
      </c>
      <c r="B88" s="1435" t="s">
        <v>732</v>
      </c>
      <c r="C88" s="1436"/>
      <c r="D88" s="1436"/>
      <c r="E88" s="1436"/>
      <c r="F88" s="1436"/>
      <c r="G88" s="231">
        <f>H88/1.18</f>
        <v>754237.2881355933</v>
      </c>
      <c r="H88" s="232">
        <v>890000</v>
      </c>
      <c r="I88" s="233" t="s">
        <v>15</v>
      </c>
      <c r="J88" s="234"/>
      <c r="K88" s="235"/>
      <c r="L88" s="235"/>
      <c r="M88" s="108">
        <v>0.1</v>
      </c>
      <c r="N88" s="116">
        <v>492000</v>
      </c>
      <c r="O88" s="116"/>
      <c r="P88" s="116"/>
      <c r="Q88" s="110">
        <v>0.1</v>
      </c>
      <c r="R88" s="116">
        <v>447700</v>
      </c>
      <c r="S88" s="111">
        <f>H88/R88</f>
        <v>1.987938351574715</v>
      </c>
      <c r="T88" s="118">
        <v>407000</v>
      </c>
      <c r="U88" s="118">
        <v>370000</v>
      </c>
      <c r="V88" s="113">
        <f>H88/U88</f>
        <v>2.4054054054054053</v>
      </c>
      <c r="W88" s="113">
        <f t="shared" si="11"/>
        <v>2.1867321867321867</v>
      </c>
    </row>
    <row r="89" spans="1:23" s="236" customFormat="1" ht="30" customHeight="1">
      <c r="A89" s="237">
        <v>210000802453</v>
      </c>
      <c r="B89" s="1289" t="s">
        <v>733</v>
      </c>
      <c r="C89" s="1290"/>
      <c r="D89" s="1290"/>
      <c r="E89" s="1290"/>
      <c r="F89" s="1290"/>
      <c r="G89" s="238">
        <f>H89/1.18</f>
        <v>482966.10169491527</v>
      </c>
      <c r="H89" s="118">
        <v>569900</v>
      </c>
      <c r="K89" s="239">
        <v>0.05</v>
      </c>
      <c r="L89" s="234">
        <v>541200</v>
      </c>
      <c r="M89" s="108">
        <v>0.1</v>
      </c>
      <c r="N89" s="116">
        <v>492000</v>
      </c>
      <c r="O89" s="116"/>
      <c r="P89" s="116"/>
      <c r="Q89" s="110">
        <v>0.1</v>
      </c>
      <c r="R89" s="116">
        <v>447700</v>
      </c>
      <c r="S89" s="111">
        <f>H89/R89</f>
        <v>1.2729506365870003</v>
      </c>
      <c r="T89" s="118">
        <v>407000</v>
      </c>
      <c r="U89" s="118">
        <v>370000</v>
      </c>
      <c r="V89" s="113">
        <f>H89/U89</f>
        <v>1.5402702702702702</v>
      </c>
      <c r="W89" s="113">
        <f t="shared" si="11"/>
        <v>1.4002457002457003</v>
      </c>
    </row>
    <row r="90" spans="1:23" s="236" customFormat="1" ht="30" customHeight="1">
      <c r="A90" s="237">
        <v>210000007412</v>
      </c>
      <c r="B90" s="1289" t="s">
        <v>734</v>
      </c>
      <c r="C90" s="1290"/>
      <c r="D90" s="1290"/>
      <c r="E90" s="1290"/>
      <c r="F90" s="1290"/>
      <c r="G90" s="238">
        <f>H90/1.18</f>
        <v>487288.13559322036</v>
      </c>
      <c r="H90" s="118">
        <v>575000</v>
      </c>
      <c r="I90" s="233" t="s">
        <v>15</v>
      </c>
      <c r="J90" s="234"/>
      <c r="K90" s="235"/>
      <c r="L90" s="235"/>
      <c r="M90" s="108">
        <v>0.1</v>
      </c>
      <c r="N90" s="116">
        <v>492000</v>
      </c>
      <c r="O90" s="116"/>
      <c r="P90" s="116"/>
      <c r="Q90" s="110">
        <v>0.1</v>
      </c>
      <c r="R90" s="116">
        <v>447700</v>
      </c>
      <c r="S90" s="111">
        <f>H90/R90</f>
        <v>1.2843421934331025</v>
      </c>
      <c r="T90" s="118">
        <v>407000</v>
      </c>
      <c r="U90" s="118">
        <v>370000</v>
      </c>
      <c r="V90" s="113">
        <f>H90/U90</f>
        <v>1.554054054054054</v>
      </c>
      <c r="W90" s="113">
        <f t="shared" si="11"/>
        <v>1.4127764127764129</v>
      </c>
    </row>
    <row r="91" spans="1:23" s="236" customFormat="1" ht="30" customHeight="1">
      <c r="A91" s="559">
        <v>210000807859</v>
      </c>
      <c r="B91" s="1106" t="s">
        <v>602</v>
      </c>
      <c r="C91" s="1107"/>
      <c r="D91" s="1107"/>
      <c r="E91" s="1107"/>
      <c r="F91" s="1108"/>
      <c r="G91" s="975">
        <f>H91/1.18</f>
        <v>88135.59322033898</v>
      </c>
      <c r="H91" s="134">
        <v>104000</v>
      </c>
      <c r="I91" s="184"/>
      <c r="J91" s="184"/>
      <c r="K91" s="184"/>
      <c r="L91" s="184"/>
      <c r="M91" s="108">
        <v>0.1</v>
      </c>
      <c r="N91" s="134">
        <v>94600</v>
      </c>
      <c r="O91" s="134"/>
      <c r="P91" s="134"/>
      <c r="Q91" s="110">
        <v>0.15</v>
      </c>
      <c r="R91" s="241">
        <v>82300</v>
      </c>
      <c r="S91" s="111">
        <f>H91/R91</f>
        <v>1.2636695018226003</v>
      </c>
      <c r="T91" s="242">
        <v>74800</v>
      </c>
      <c r="U91" s="242">
        <v>68000</v>
      </c>
      <c r="V91" s="113">
        <f>H91/U91</f>
        <v>1.5294117647058822</v>
      </c>
      <c r="W91" s="113">
        <f t="shared" si="11"/>
        <v>1.3903743315508021</v>
      </c>
    </row>
    <row r="92" spans="1:23" s="96" customFormat="1" ht="15" customHeight="1">
      <c r="A92" s="898">
        <v>120000069646</v>
      </c>
      <c r="B92" s="1415" t="s">
        <v>543</v>
      </c>
      <c r="C92" s="1416"/>
      <c r="D92" s="1416"/>
      <c r="E92" s="1416"/>
      <c r="F92" s="1417"/>
      <c r="G92" s="856">
        <f>H92/1.18</f>
        <v>991.5254237288136</v>
      </c>
      <c r="H92" s="368">
        <v>1170</v>
      </c>
      <c r="I92" s="367"/>
      <c r="J92" s="367"/>
      <c r="K92" s="367"/>
      <c r="L92" s="367"/>
      <c r="M92" s="367"/>
      <c r="N92" s="367"/>
      <c r="O92" s="367"/>
      <c r="P92" s="367"/>
      <c r="Q92" s="857"/>
      <c r="R92" s="368"/>
      <c r="S92" s="858"/>
      <c r="T92" s="368"/>
      <c r="U92" s="859"/>
      <c r="V92" s="113"/>
      <c r="W92" s="113"/>
    </row>
    <row r="93" spans="1:23" s="236" customFormat="1" ht="15" customHeight="1">
      <c r="A93" s="243"/>
      <c r="B93" s="1374" t="s">
        <v>210</v>
      </c>
      <c r="C93" s="1295"/>
      <c r="D93" s="1295"/>
      <c r="E93" s="1295"/>
      <c r="F93" s="1296"/>
      <c r="G93" s="976"/>
      <c r="H93" s="244"/>
      <c r="I93" s="245"/>
      <c r="J93" s="245"/>
      <c r="K93" s="245"/>
      <c r="L93" s="245"/>
      <c r="M93" s="245"/>
      <c r="N93" s="245"/>
      <c r="O93" s="245"/>
      <c r="P93" s="245"/>
      <c r="Q93" s="246"/>
      <c r="R93" s="245"/>
      <c r="S93" s="247"/>
      <c r="T93" s="245"/>
      <c r="U93" s="245"/>
      <c r="V93" s="113"/>
      <c r="W93" s="113" t="e">
        <f aca="true" t="shared" si="12" ref="W93:W98">H93/T93</f>
        <v>#DIV/0!</v>
      </c>
    </row>
    <row r="94" spans="1:23" s="236" customFormat="1" ht="15" customHeight="1">
      <c r="A94" s="237">
        <v>210000801122</v>
      </c>
      <c r="B94" s="1283" t="s">
        <v>212</v>
      </c>
      <c r="C94" s="1284"/>
      <c r="D94" s="1284"/>
      <c r="E94" s="1284"/>
      <c r="F94" s="1285"/>
      <c r="G94" s="248">
        <f aca="true" t="shared" si="13" ref="G94:G101">H94/1.18</f>
        <v>36949.15254237288</v>
      </c>
      <c r="H94" s="134">
        <v>43600</v>
      </c>
      <c r="I94" s="157"/>
      <c r="J94" s="157"/>
      <c r="K94" s="157"/>
      <c r="L94" s="157"/>
      <c r="M94" s="108">
        <v>0.1</v>
      </c>
      <c r="N94" s="156">
        <v>39700</v>
      </c>
      <c r="O94" s="156"/>
      <c r="P94" s="156"/>
      <c r="Q94" s="110">
        <v>0.1</v>
      </c>
      <c r="R94" s="156">
        <v>36100</v>
      </c>
      <c r="S94" s="111">
        <f>H94/R94</f>
        <v>1.2077562326869806</v>
      </c>
      <c r="T94" s="134">
        <v>32800</v>
      </c>
      <c r="U94" s="118">
        <v>28500</v>
      </c>
      <c r="V94" s="113">
        <f>H94/U94</f>
        <v>1.5298245614035089</v>
      </c>
      <c r="W94" s="113">
        <f t="shared" si="12"/>
        <v>1.329268292682927</v>
      </c>
    </row>
    <row r="95" spans="1:23" s="250" customFormat="1" ht="15" customHeight="1">
      <c r="A95" s="237">
        <v>210000001475</v>
      </c>
      <c r="B95" s="1283" t="s">
        <v>173</v>
      </c>
      <c r="C95" s="1284"/>
      <c r="D95" s="1284"/>
      <c r="E95" s="1284"/>
      <c r="F95" s="1285"/>
      <c r="G95" s="249">
        <f t="shared" si="13"/>
        <v>6610.169491525424</v>
      </c>
      <c r="H95" s="134">
        <v>7800</v>
      </c>
      <c r="I95" s="157"/>
      <c r="J95" s="157"/>
      <c r="K95" s="157"/>
      <c r="L95" s="157"/>
      <c r="M95" s="108">
        <v>0</v>
      </c>
      <c r="N95" s="156">
        <v>7800</v>
      </c>
      <c r="O95" s="156"/>
      <c r="P95" s="156"/>
      <c r="Q95" s="110">
        <v>0.1</v>
      </c>
      <c r="R95" s="156">
        <v>7100</v>
      </c>
      <c r="S95" s="111">
        <f>H95/R95</f>
        <v>1.0985915492957747</v>
      </c>
      <c r="T95" s="134">
        <v>6500</v>
      </c>
      <c r="U95" s="118">
        <v>5900</v>
      </c>
      <c r="V95" s="113">
        <f>H95/U95</f>
        <v>1.3220338983050848</v>
      </c>
      <c r="W95" s="113">
        <f t="shared" si="12"/>
        <v>1.2</v>
      </c>
    </row>
    <row r="96" spans="1:23" s="250" customFormat="1" ht="15" customHeight="1">
      <c r="A96" s="237">
        <v>210000801124</v>
      </c>
      <c r="B96" s="1094" t="s">
        <v>211</v>
      </c>
      <c r="C96" s="1095"/>
      <c r="D96" s="1095"/>
      <c r="E96" s="1095"/>
      <c r="F96" s="1096"/>
      <c r="G96" s="249">
        <f t="shared" si="13"/>
        <v>45593.220338983054</v>
      </c>
      <c r="H96" s="134">
        <v>53800</v>
      </c>
      <c r="I96" s="184"/>
      <c r="J96" s="184"/>
      <c r="K96" s="184"/>
      <c r="L96" s="184"/>
      <c r="M96" s="108">
        <v>0.1</v>
      </c>
      <c r="N96" s="134">
        <v>48900</v>
      </c>
      <c r="O96" s="134"/>
      <c r="P96" s="156"/>
      <c r="Q96" s="251">
        <v>0.15</v>
      </c>
      <c r="R96" s="156">
        <v>42600</v>
      </c>
      <c r="S96" s="111">
        <f>H96/R96</f>
        <v>1.2629107981220657</v>
      </c>
      <c r="T96" s="134">
        <v>38000</v>
      </c>
      <c r="U96" s="118">
        <v>33000</v>
      </c>
      <c r="V96" s="113">
        <f>H96/U96</f>
        <v>1.6303030303030304</v>
      </c>
      <c r="W96" s="113">
        <f t="shared" si="12"/>
        <v>1.4157894736842105</v>
      </c>
    </row>
    <row r="97" spans="1:23" s="250" customFormat="1" ht="15" customHeight="1">
      <c r="A97" s="237">
        <v>210000001459</v>
      </c>
      <c r="B97" s="1094" t="s">
        <v>496</v>
      </c>
      <c r="C97" s="1095"/>
      <c r="D97" s="1095"/>
      <c r="E97" s="1095"/>
      <c r="F97" s="1096"/>
      <c r="G97" s="249">
        <f t="shared" si="13"/>
        <v>7203.389830508475</v>
      </c>
      <c r="H97" s="134">
        <v>8500</v>
      </c>
      <c r="I97" s="157"/>
      <c r="J97" s="157"/>
      <c r="K97" s="157"/>
      <c r="L97" s="157"/>
      <c r="M97" s="108">
        <v>0</v>
      </c>
      <c r="N97" s="156">
        <v>8500</v>
      </c>
      <c r="O97" s="156"/>
      <c r="P97" s="156"/>
      <c r="Q97" s="110">
        <v>0.1</v>
      </c>
      <c r="R97" s="156">
        <v>7700</v>
      </c>
      <c r="S97" s="111">
        <f>H97/R97</f>
        <v>1.103896103896104</v>
      </c>
      <c r="T97" s="134">
        <v>7000</v>
      </c>
      <c r="U97" s="118">
        <v>6300</v>
      </c>
      <c r="V97" s="113">
        <f>H97/U97</f>
        <v>1.3492063492063493</v>
      </c>
      <c r="W97" s="113">
        <f t="shared" si="12"/>
        <v>1.2142857142857142</v>
      </c>
    </row>
    <row r="98" spans="1:23" s="250" customFormat="1" ht="15" customHeight="1">
      <c r="A98" s="237">
        <v>210000008354</v>
      </c>
      <c r="B98" s="1283" t="s">
        <v>195</v>
      </c>
      <c r="C98" s="1284"/>
      <c r="D98" s="1284"/>
      <c r="E98" s="1284"/>
      <c r="F98" s="1285"/>
      <c r="G98" s="249">
        <f t="shared" si="13"/>
        <v>55762.71186440678</v>
      </c>
      <c r="H98" s="134">
        <v>65800</v>
      </c>
      <c r="I98" s="184"/>
      <c r="J98" s="184"/>
      <c r="K98" s="184"/>
      <c r="L98" s="184"/>
      <c r="M98" s="108">
        <v>0.1</v>
      </c>
      <c r="N98" s="134">
        <v>59800</v>
      </c>
      <c r="O98" s="134"/>
      <c r="P98" s="134"/>
      <c r="Q98" s="110">
        <v>0.15</v>
      </c>
      <c r="R98" s="156">
        <v>52000</v>
      </c>
      <c r="S98" s="111">
        <f>H98/R98</f>
        <v>1.2653846153846153</v>
      </c>
      <c r="T98" s="134">
        <v>47200</v>
      </c>
      <c r="U98" s="118">
        <v>41000</v>
      </c>
      <c r="V98" s="113">
        <f>H98/U98</f>
        <v>1.604878048780488</v>
      </c>
      <c r="W98" s="113">
        <f t="shared" si="12"/>
        <v>1.3940677966101696</v>
      </c>
    </row>
    <row r="99" spans="1:23" s="250" customFormat="1" ht="15" customHeight="1">
      <c r="A99" s="394">
        <v>210000002337</v>
      </c>
      <c r="B99" s="1373" t="s">
        <v>670</v>
      </c>
      <c r="C99" s="1092"/>
      <c r="D99" s="1092"/>
      <c r="E99" s="1092"/>
      <c r="F99" s="1093"/>
      <c r="G99" s="252">
        <f t="shared" si="13"/>
        <v>53305.08474576272</v>
      </c>
      <c r="H99" s="405">
        <v>62900</v>
      </c>
      <c r="I99" s="395"/>
      <c r="J99" s="395"/>
      <c r="K99" s="395"/>
      <c r="L99" s="395"/>
      <c r="M99" s="396"/>
      <c r="N99" s="397"/>
      <c r="O99" s="397"/>
      <c r="P99" s="397"/>
      <c r="Q99" s="398"/>
      <c r="R99" s="399"/>
      <c r="S99" s="400"/>
      <c r="T99" s="401"/>
      <c r="U99" s="402"/>
      <c r="V99" s="403"/>
      <c r="W99" s="403"/>
    </row>
    <row r="100" spans="1:23" s="250" customFormat="1" ht="15" customHeight="1">
      <c r="A100" s="404">
        <v>210000002355</v>
      </c>
      <c r="B100" s="1291" t="s">
        <v>671</v>
      </c>
      <c r="C100" s="1292"/>
      <c r="D100" s="1292"/>
      <c r="E100" s="1292"/>
      <c r="F100" s="1293"/>
      <c r="G100" s="254">
        <f>H100/1.18</f>
        <v>8305.084745762711</v>
      </c>
      <c r="H100" s="406">
        <v>9800</v>
      </c>
      <c r="I100" s="395"/>
      <c r="J100" s="395"/>
      <c r="K100" s="395"/>
      <c r="L100" s="395"/>
      <c r="M100" s="396"/>
      <c r="N100" s="397"/>
      <c r="O100" s="397"/>
      <c r="P100" s="397"/>
      <c r="Q100" s="398"/>
      <c r="R100" s="399"/>
      <c r="S100" s="400"/>
      <c r="T100" s="401"/>
      <c r="U100" s="402"/>
      <c r="V100" s="403"/>
      <c r="W100" s="403"/>
    </row>
    <row r="101" spans="1:23" s="250" customFormat="1" ht="15" customHeight="1">
      <c r="A101" s="255">
        <v>210000002354</v>
      </c>
      <c r="B101" s="1286" t="s">
        <v>672</v>
      </c>
      <c r="C101" s="1287"/>
      <c r="D101" s="1287"/>
      <c r="E101" s="1287"/>
      <c r="F101" s="1288"/>
      <c r="G101" s="256">
        <f t="shared" si="13"/>
        <v>7627.118644067797</v>
      </c>
      <c r="H101" s="215">
        <v>9000</v>
      </c>
      <c r="I101" s="157"/>
      <c r="J101" s="157"/>
      <c r="K101" s="157"/>
      <c r="L101" s="157"/>
      <c r="M101" s="108">
        <v>0.1</v>
      </c>
      <c r="N101" s="156">
        <v>8900</v>
      </c>
      <c r="O101" s="156"/>
      <c r="P101" s="156"/>
      <c r="Q101" s="110">
        <v>0.1</v>
      </c>
      <c r="R101" s="241">
        <v>8100</v>
      </c>
      <c r="S101" s="111">
        <f>H101/R101</f>
        <v>1.1111111111111112</v>
      </c>
      <c r="T101" s="242">
        <v>7300</v>
      </c>
      <c r="U101" s="242">
        <v>6500</v>
      </c>
      <c r="V101" s="113">
        <f>H101/U101</f>
        <v>1.3846153846153846</v>
      </c>
      <c r="W101" s="113">
        <f>H101/T101</f>
        <v>1.2328767123287672</v>
      </c>
    </row>
    <row r="102" spans="1:23" s="101" customFormat="1" ht="15" customHeight="1">
      <c r="A102" s="257"/>
      <c r="B102" s="1294" t="s">
        <v>662</v>
      </c>
      <c r="C102" s="1295"/>
      <c r="D102" s="1295"/>
      <c r="E102" s="1295"/>
      <c r="F102" s="1296"/>
      <c r="G102" s="258"/>
      <c r="H102" s="259"/>
      <c r="I102" s="259"/>
      <c r="J102" s="259"/>
      <c r="K102" s="259"/>
      <c r="L102" s="259"/>
      <c r="M102" s="259"/>
      <c r="N102" s="259"/>
      <c r="O102" s="259"/>
      <c r="P102" s="259"/>
      <c r="Q102" s="260"/>
      <c r="R102" s="259"/>
      <c r="S102" s="261"/>
      <c r="T102" s="259"/>
      <c r="U102" s="259"/>
      <c r="V102" s="113"/>
      <c r="W102" s="113" t="e">
        <f>H102/T102</f>
        <v>#DIV/0!</v>
      </c>
    </row>
    <row r="103" spans="1:23" s="101" customFormat="1" ht="15" customHeight="1">
      <c r="A103" s="262">
        <v>710000000175</v>
      </c>
      <c r="B103" s="1036" t="s">
        <v>527</v>
      </c>
      <c r="C103" s="1037"/>
      <c r="D103" s="1037"/>
      <c r="E103" s="1037"/>
      <c r="F103" s="1038"/>
      <c r="G103" s="263">
        <f aca="true" t="shared" si="14" ref="G103:G120">H103/1.18</f>
        <v>26525.42372881356</v>
      </c>
      <c r="H103" s="264">
        <v>31300</v>
      </c>
      <c r="I103" s="265"/>
      <c r="J103" s="265"/>
      <c r="K103" s="265"/>
      <c r="L103" s="265"/>
      <c r="M103" s="108">
        <v>0.1</v>
      </c>
      <c r="N103" s="264">
        <v>28500</v>
      </c>
      <c r="O103" s="264"/>
      <c r="P103" s="264"/>
      <c r="Q103" s="110">
        <v>0</v>
      </c>
      <c r="R103" s="264">
        <v>28500</v>
      </c>
      <c r="S103" s="111">
        <f>H103/R103</f>
        <v>1.0982456140350878</v>
      </c>
      <c r="T103" s="264">
        <v>25830</v>
      </c>
      <c r="U103" s="264">
        <v>24600</v>
      </c>
      <c r="V103" s="113">
        <f>H103/U103</f>
        <v>1.2723577235772359</v>
      </c>
      <c r="W103" s="113">
        <f>H103/T103</f>
        <v>1.2117692605497483</v>
      </c>
    </row>
    <row r="104" spans="1:23" s="101" customFormat="1" ht="15" customHeight="1">
      <c r="A104" s="266">
        <v>710000000161</v>
      </c>
      <c r="B104" s="1370" t="s">
        <v>539</v>
      </c>
      <c r="C104" s="1371"/>
      <c r="D104" s="1371"/>
      <c r="E104" s="1371"/>
      <c r="F104" s="1372"/>
      <c r="G104" s="267">
        <f t="shared" si="14"/>
        <v>29661.016949152545</v>
      </c>
      <c r="H104" s="268">
        <v>35000</v>
      </c>
      <c r="I104" s="269" t="s">
        <v>15</v>
      </c>
      <c r="J104" s="265"/>
      <c r="K104" s="265"/>
      <c r="L104" s="265"/>
      <c r="M104" s="108"/>
      <c r="N104" s="264"/>
      <c r="O104" s="264"/>
      <c r="P104" s="264"/>
      <c r="Q104" s="110"/>
      <c r="R104" s="264"/>
      <c r="S104" s="111"/>
      <c r="T104" s="264"/>
      <c r="U104" s="264"/>
      <c r="V104" s="113"/>
      <c r="W104" s="113"/>
    </row>
    <row r="105" spans="1:23" s="101" customFormat="1" ht="15" customHeight="1">
      <c r="A105" s="262">
        <v>710000000158</v>
      </c>
      <c r="B105" s="1036" t="s">
        <v>530</v>
      </c>
      <c r="C105" s="1037"/>
      <c r="D105" s="1037"/>
      <c r="E105" s="1037"/>
      <c r="F105" s="1038"/>
      <c r="G105" s="263">
        <f t="shared" si="14"/>
        <v>48220.33898305085</v>
      </c>
      <c r="H105" s="116">
        <v>56900</v>
      </c>
      <c r="I105" s="117"/>
      <c r="J105" s="117"/>
      <c r="K105" s="117"/>
      <c r="L105" s="117"/>
      <c r="M105" s="108">
        <v>0.1</v>
      </c>
      <c r="N105" s="116">
        <v>51800</v>
      </c>
      <c r="O105" s="116"/>
      <c r="P105" s="116"/>
      <c r="Q105" s="110">
        <v>0</v>
      </c>
      <c r="R105" s="116">
        <v>51800</v>
      </c>
      <c r="S105" s="111">
        <f>H105/R105</f>
        <v>1.0984555984555984</v>
      </c>
      <c r="T105" s="118">
        <v>47100</v>
      </c>
      <c r="U105" s="118">
        <v>44900</v>
      </c>
      <c r="V105" s="113">
        <f>H105/U105</f>
        <v>1.2672605790645879</v>
      </c>
      <c r="W105" s="113">
        <f>H105/T105</f>
        <v>1.208067940552017</v>
      </c>
    </row>
    <row r="106" spans="1:23" s="101" customFormat="1" ht="15" customHeight="1">
      <c r="A106" s="262">
        <v>710000000167</v>
      </c>
      <c r="B106" s="1036" t="s">
        <v>529</v>
      </c>
      <c r="C106" s="1037"/>
      <c r="D106" s="1037"/>
      <c r="E106" s="1037"/>
      <c r="F106" s="1038"/>
      <c r="G106" s="270">
        <f t="shared" si="14"/>
        <v>44915.254237288136</v>
      </c>
      <c r="H106" s="271">
        <v>53000</v>
      </c>
      <c r="I106" s="272"/>
      <c r="J106" s="272"/>
      <c r="K106" s="272"/>
      <c r="L106" s="272"/>
      <c r="M106" s="108">
        <v>0.1</v>
      </c>
      <c r="N106" s="271">
        <v>48300</v>
      </c>
      <c r="O106" s="271"/>
      <c r="P106" s="271"/>
      <c r="Q106" s="110">
        <v>0</v>
      </c>
      <c r="R106" s="271">
        <v>48300</v>
      </c>
      <c r="S106" s="111">
        <f>H106/R106</f>
        <v>1.0973084886128364</v>
      </c>
      <c r="T106" s="271">
        <v>43900</v>
      </c>
      <c r="U106" s="271">
        <v>41800</v>
      </c>
      <c r="V106" s="113">
        <f>H106/U106</f>
        <v>1.2679425837320575</v>
      </c>
      <c r="W106" s="113">
        <f>H106/T106</f>
        <v>1.2072892938496582</v>
      </c>
    </row>
    <row r="107" spans="1:23" s="101" customFormat="1" ht="15" customHeight="1">
      <c r="A107" s="266">
        <v>710000000162</v>
      </c>
      <c r="B107" s="1370" t="s">
        <v>540</v>
      </c>
      <c r="C107" s="1371"/>
      <c r="D107" s="1371"/>
      <c r="E107" s="1371"/>
      <c r="F107" s="1372"/>
      <c r="G107" s="273">
        <f t="shared" si="14"/>
        <v>51779.661016949154</v>
      </c>
      <c r="H107" s="174">
        <v>61100</v>
      </c>
      <c r="I107" s="269" t="s">
        <v>15</v>
      </c>
      <c r="J107" s="272"/>
      <c r="K107" s="272"/>
      <c r="L107" s="272"/>
      <c r="M107" s="108"/>
      <c r="N107" s="272"/>
      <c r="O107" s="272"/>
      <c r="P107" s="272"/>
      <c r="Q107" s="110"/>
      <c r="R107" s="272"/>
      <c r="S107" s="111"/>
      <c r="T107" s="272"/>
      <c r="U107" s="272"/>
      <c r="V107" s="113"/>
      <c r="W107" s="113"/>
    </row>
    <row r="108" spans="1:23" s="101" customFormat="1" ht="15" customHeight="1">
      <c r="A108" s="262">
        <v>710000000299</v>
      </c>
      <c r="B108" s="1036" t="s">
        <v>528</v>
      </c>
      <c r="C108" s="1037"/>
      <c r="D108" s="1037"/>
      <c r="E108" s="1037"/>
      <c r="F108" s="1038"/>
      <c r="G108" s="263">
        <f t="shared" si="14"/>
        <v>58135.59322033899</v>
      </c>
      <c r="H108" s="117">
        <v>68600</v>
      </c>
      <c r="I108" s="117"/>
      <c r="J108" s="117"/>
      <c r="K108" s="117"/>
      <c r="L108" s="117"/>
      <c r="M108" s="108">
        <v>0.1</v>
      </c>
      <c r="N108" s="117">
        <v>62400</v>
      </c>
      <c r="O108" s="117"/>
      <c r="P108" s="117"/>
      <c r="Q108" s="110">
        <v>0</v>
      </c>
      <c r="R108" s="117">
        <v>62400</v>
      </c>
      <c r="S108" s="111">
        <f>H108/R108</f>
        <v>1.0993589743589745</v>
      </c>
      <c r="T108" s="274">
        <v>56700</v>
      </c>
      <c r="U108" s="274">
        <v>54000</v>
      </c>
      <c r="V108" s="113">
        <f>H108/U108</f>
        <v>1.2703703703703704</v>
      </c>
      <c r="W108" s="113">
        <f>H108/T108</f>
        <v>1.2098765432098766</v>
      </c>
    </row>
    <row r="109" spans="1:23" s="101" customFormat="1" ht="15" customHeight="1">
      <c r="A109" s="262">
        <v>710000000159</v>
      </c>
      <c r="B109" s="1036" t="s">
        <v>531</v>
      </c>
      <c r="C109" s="1037"/>
      <c r="D109" s="1037"/>
      <c r="E109" s="1037"/>
      <c r="F109" s="1038"/>
      <c r="G109" s="263">
        <f t="shared" si="14"/>
        <v>83220.33898305085</v>
      </c>
      <c r="H109" s="123">
        <v>98200</v>
      </c>
      <c r="I109" s="122"/>
      <c r="J109" s="122"/>
      <c r="K109" s="122"/>
      <c r="L109" s="122"/>
      <c r="M109" s="108">
        <v>0.1</v>
      </c>
      <c r="N109" s="123">
        <v>89300</v>
      </c>
      <c r="O109" s="123"/>
      <c r="P109" s="123"/>
      <c r="Q109" s="110">
        <v>0</v>
      </c>
      <c r="R109" s="123">
        <v>89300</v>
      </c>
      <c r="S109" s="111">
        <f>H109/R109</f>
        <v>1.0996640537513998</v>
      </c>
      <c r="T109" s="275">
        <v>81200</v>
      </c>
      <c r="U109" s="275">
        <v>77400</v>
      </c>
      <c r="V109" s="113">
        <f>H109/U109</f>
        <v>1.268733850129199</v>
      </c>
      <c r="W109" s="113">
        <f>H109/T109</f>
        <v>1.20935960591133</v>
      </c>
    </row>
    <row r="110" spans="1:23" s="101" customFormat="1" ht="15" customHeight="1">
      <c r="A110" s="262">
        <v>710000000109</v>
      </c>
      <c r="B110" s="1036" t="s">
        <v>526</v>
      </c>
      <c r="C110" s="1037"/>
      <c r="D110" s="1037"/>
      <c r="E110" s="1037"/>
      <c r="F110" s="1038"/>
      <c r="G110" s="270">
        <f t="shared" si="14"/>
        <v>61779.661016949154</v>
      </c>
      <c r="H110" s="104">
        <v>72900</v>
      </c>
      <c r="I110" s="272"/>
      <c r="J110" s="272"/>
      <c r="K110" s="272"/>
      <c r="L110" s="272"/>
      <c r="M110" s="108">
        <v>0.1</v>
      </c>
      <c r="N110" s="271">
        <v>66300</v>
      </c>
      <c r="O110" s="271"/>
      <c r="P110" s="271"/>
      <c r="Q110" s="110">
        <v>0</v>
      </c>
      <c r="R110" s="271">
        <v>66300</v>
      </c>
      <c r="S110" s="111">
        <f>H110/R110</f>
        <v>1.0995475113122173</v>
      </c>
      <c r="T110" s="271">
        <v>60300</v>
      </c>
      <c r="U110" s="271">
        <v>57500</v>
      </c>
      <c r="V110" s="113">
        <f>H110/U110</f>
        <v>1.2678260869565217</v>
      </c>
      <c r="W110" s="113">
        <f>H110/T110</f>
        <v>1.208955223880597</v>
      </c>
    </row>
    <row r="111" spans="1:23" s="101" customFormat="1" ht="15" customHeight="1">
      <c r="A111" s="266">
        <v>710000001615</v>
      </c>
      <c r="B111" s="1370" t="s">
        <v>541</v>
      </c>
      <c r="C111" s="1371"/>
      <c r="D111" s="1371"/>
      <c r="E111" s="1371"/>
      <c r="F111" s="1372"/>
      <c r="G111" s="273">
        <f t="shared" si="14"/>
        <v>72203.38983050847</v>
      </c>
      <c r="H111" s="112">
        <v>85200</v>
      </c>
      <c r="I111" s="269" t="s">
        <v>15</v>
      </c>
      <c r="J111" s="272"/>
      <c r="K111" s="272"/>
      <c r="L111" s="272"/>
      <c r="M111" s="108"/>
      <c r="N111" s="271"/>
      <c r="O111" s="271"/>
      <c r="P111" s="271"/>
      <c r="Q111" s="110"/>
      <c r="R111" s="271"/>
      <c r="S111" s="111"/>
      <c r="T111" s="271"/>
      <c r="U111" s="271"/>
      <c r="V111" s="113"/>
      <c r="W111" s="113"/>
    </row>
    <row r="112" spans="1:23" s="101" customFormat="1" ht="15" customHeight="1">
      <c r="A112" s="262">
        <v>710000000300</v>
      </c>
      <c r="B112" s="1036" t="s">
        <v>525</v>
      </c>
      <c r="C112" s="1037"/>
      <c r="D112" s="1037"/>
      <c r="E112" s="1037"/>
      <c r="F112" s="1038"/>
      <c r="G112" s="270">
        <f t="shared" si="14"/>
        <v>79152.54237288136</v>
      </c>
      <c r="H112" s="104">
        <v>93400</v>
      </c>
      <c r="I112" s="272"/>
      <c r="J112" s="272"/>
      <c r="K112" s="272"/>
      <c r="L112" s="272"/>
      <c r="M112" s="108">
        <v>0.1</v>
      </c>
      <c r="N112" s="271">
        <v>84900</v>
      </c>
      <c r="O112" s="271"/>
      <c r="P112" s="271"/>
      <c r="Q112" s="110">
        <v>0</v>
      </c>
      <c r="R112" s="271">
        <v>84900</v>
      </c>
      <c r="S112" s="111">
        <f aca="true" t="shared" si="15" ref="S112:S120">H112/R112</f>
        <v>1.1001177856301532</v>
      </c>
      <c r="T112" s="271">
        <v>77200</v>
      </c>
      <c r="U112" s="271">
        <v>73500</v>
      </c>
      <c r="V112" s="113">
        <f aca="true" t="shared" si="16" ref="V112:V120">H112/U112</f>
        <v>1.2707482993197279</v>
      </c>
      <c r="W112" s="113">
        <f aca="true" t="shared" si="17" ref="W112:W123">H112/T112</f>
        <v>1.2098445595854923</v>
      </c>
    </row>
    <row r="113" spans="1:23" s="101" customFormat="1" ht="15" customHeight="1">
      <c r="A113" s="262">
        <v>710000000160</v>
      </c>
      <c r="B113" s="1036" t="s">
        <v>532</v>
      </c>
      <c r="C113" s="1037"/>
      <c r="D113" s="1037"/>
      <c r="E113" s="1037"/>
      <c r="F113" s="1038"/>
      <c r="G113" s="263">
        <f t="shared" si="14"/>
        <v>112711.86440677967</v>
      </c>
      <c r="H113" s="274">
        <v>133000</v>
      </c>
      <c r="I113" s="117"/>
      <c r="J113" s="117"/>
      <c r="K113" s="117"/>
      <c r="L113" s="117"/>
      <c r="M113" s="108">
        <v>0.1</v>
      </c>
      <c r="N113" s="117">
        <v>121000</v>
      </c>
      <c r="O113" s="117"/>
      <c r="P113" s="117"/>
      <c r="Q113" s="110">
        <v>0</v>
      </c>
      <c r="R113" s="117">
        <v>121000</v>
      </c>
      <c r="S113" s="111">
        <f t="shared" si="15"/>
        <v>1.0991735537190082</v>
      </c>
      <c r="T113" s="274">
        <v>110000</v>
      </c>
      <c r="U113" s="274">
        <v>104800</v>
      </c>
      <c r="V113" s="113">
        <f t="shared" si="16"/>
        <v>1.2690839694656488</v>
      </c>
      <c r="W113" s="113">
        <f t="shared" si="17"/>
        <v>1.209090909090909</v>
      </c>
    </row>
    <row r="114" spans="1:23" s="101" customFormat="1" ht="15" customHeight="1">
      <c r="A114" s="262">
        <v>710000000180</v>
      </c>
      <c r="B114" s="1078" t="s">
        <v>533</v>
      </c>
      <c r="C114" s="1158"/>
      <c r="D114" s="1158"/>
      <c r="E114" s="1158"/>
      <c r="F114" s="1159"/>
      <c r="G114" s="263">
        <f t="shared" si="14"/>
        <v>71610.16949152543</v>
      </c>
      <c r="H114" s="118">
        <v>84500</v>
      </c>
      <c r="K114" s="239">
        <v>0.07</v>
      </c>
      <c r="L114" s="116">
        <v>79000</v>
      </c>
      <c r="M114" s="108">
        <v>0.1</v>
      </c>
      <c r="N114" s="116">
        <v>71800</v>
      </c>
      <c r="O114" s="116"/>
      <c r="P114" s="116"/>
      <c r="Q114" s="110">
        <v>0.03</v>
      </c>
      <c r="R114" s="116">
        <v>69700</v>
      </c>
      <c r="S114" s="111">
        <f t="shared" si="15"/>
        <v>1.212338593974175</v>
      </c>
      <c r="T114" s="118">
        <v>63300</v>
      </c>
      <c r="U114" s="118">
        <v>60300</v>
      </c>
      <c r="V114" s="113">
        <f t="shared" si="16"/>
        <v>1.4013266998341625</v>
      </c>
      <c r="W114" s="113">
        <f t="shared" si="17"/>
        <v>1.334913112164297</v>
      </c>
    </row>
    <row r="115" spans="1:23" s="101" customFormat="1" ht="15" customHeight="1">
      <c r="A115" s="262">
        <v>710000000177</v>
      </c>
      <c r="B115" s="1078" t="s">
        <v>534</v>
      </c>
      <c r="C115" s="1158"/>
      <c r="D115" s="1158"/>
      <c r="E115" s="1158"/>
      <c r="F115" s="1159"/>
      <c r="G115" s="263">
        <f t="shared" si="14"/>
        <v>97881.3559322034</v>
      </c>
      <c r="H115" s="118">
        <v>115500</v>
      </c>
      <c r="K115" s="239">
        <v>0.1</v>
      </c>
      <c r="L115" s="116">
        <v>110000</v>
      </c>
      <c r="M115" s="108">
        <v>0.1</v>
      </c>
      <c r="N115" s="116">
        <v>99900</v>
      </c>
      <c r="O115" s="116"/>
      <c r="P115" s="116"/>
      <c r="Q115" s="110">
        <v>0.03</v>
      </c>
      <c r="R115" s="116">
        <v>96800</v>
      </c>
      <c r="S115" s="111">
        <f t="shared" si="15"/>
        <v>1.1931818181818181</v>
      </c>
      <c r="T115" s="118">
        <v>88000</v>
      </c>
      <c r="U115" s="118">
        <v>83900</v>
      </c>
      <c r="V115" s="113">
        <f t="shared" si="16"/>
        <v>1.3766388557806912</v>
      </c>
      <c r="W115" s="113">
        <f t="shared" si="17"/>
        <v>1.3125</v>
      </c>
    </row>
    <row r="116" spans="1:23" s="101" customFormat="1" ht="15" customHeight="1">
      <c r="A116" s="262">
        <v>710000000178</v>
      </c>
      <c r="B116" s="1078" t="s">
        <v>535</v>
      </c>
      <c r="C116" s="1158"/>
      <c r="D116" s="1158"/>
      <c r="E116" s="1158"/>
      <c r="F116" s="1159"/>
      <c r="G116" s="263">
        <f t="shared" si="14"/>
        <v>127033.89830508475</v>
      </c>
      <c r="H116" s="118">
        <v>149900</v>
      </c>
      <c r="K116" s="239">
        <v>0.06</v>
      </c>
      <c r="L116" s="116">
        <v>141000</v>
      </c>
      <c r="M116" s="108">
        <v>0.1</v>
      </c>
      <c r="N116" s="116">
        <v>124600</v>
      </c>
      <c r="O116" s="116"/>
      <c r="P116" s="116"/>
      <c r="Q116" s="110">
        <v>0.03</v>
      </c>
      <c r="R116" s="116">
        <v>121000</v>
      </c>
      <c r="S116" s="111">
        <f t="shared" si="15"/>
        <v>1.2388429752066115</v>
      </c>
      <c r="T116" s="118">
        <v>110000</v>
      </c>
      <c r="U116" s="118">
        <v>105300</v>
      </c>
      <c r="V116" s="113">
        <f t="shared" si="16"/>
        <v>1.4235517568850902</v>
      </c>
      <c r="W116" s="113">
        <f t="shared" si="17"/>
        <v>1.3627272727272728</v>
      </c>
    </row>
    <row r="117" spans="1:23" s="101" customFormat="1" ht="15" customHeight="1">
      <c r="A117" s="276">
        <v>710000000216</v>
      </c>
      <c r="B117" s="1036" t="s">
        <v>485</v>
      </c>
      <c r="C117" s="1037"/>
      <c r="D117" s="1037"/>
      <c r="E117" s="1037"/>
      <c r="F117" s="1038"/>
      <c r="G117" s="263">
        <f t="shared" si="14"/>
        <v>35000</v>
      </c>
      <c r="H117" s="118">
        <v>41300</v>
      </c>
      <c r="I117" s="117"/>
      <c r="J117" s="117"/>
      <c r="K117" s="117"/>
      <c r="L117" s="117"/>
      <c r="M117" s="108">
        <v>0</v>
      </c>
      <c r="N117" s="116">
        <v>41300</v>
      </c>
      <c r="O117" s="116"/>
      <c r="P117" s="116"/>
      <c r="Q117" s="110">
        <v>0</v>
      </c>
      <c r="R117" s="116">
        <v>41300</v>
      </c>
      <c r="S117" s="111">
        <f t="shared" si="15"/>
        <v>1</v>
      </c>
      <c r="T117" s="118">
        <v>37500</v>
      </c>
      <c r="U117" s="118">
        <v>37500</v>
      </c>
      <c r="V117" s="113">
        <f t="shared" si="16"/>
        <v>1.1013333333333333</v>
      </c>
      <c r="W117" s="113">
        <f t="shared" si="17"/>
        <v>1.1013333333333333</v>
      </c>
    </row>
    <row r="118" spans="1:23" s="101" customFormat="1" ht="15" customHeight="1">
      <c r="A118" s="277">
        <v>710000000830</v>
      </c>
      <c r="B118" s="1036" t="s">
        <v>486</v>
      </c>
      <c r="C118" s="1037"/>
      <c r="D118" s="1037"/>
      <c r="E118" s="1037"/>
      <c r="F118" s="1038"/>
      <c r="G118" s="263">
        <f t="shared" si="14"/>
        <v>41186.4406779661</v>
      </c>
      <c r="H118" s="118">
        <v>48600</v>
      </c>
      <c r="I118" s="117"/>
      <c r="J118" s="117"/>
      <c r="K118" s="117"/>
      <c r="L118" s="117"/>
      <c r="M118" s="108">
        <v>0</v>
      </c>
      <c r="N118" s="116">
        <v>48600</v>
      </c>
      <c r="O118" s="116"/>
      <c r="P118" s="116"/>
      <c r="Q118" s="110">
        <v>0</v>
      </c>
      <c r="R118" s="116">
        <v>48600</v>
      </c>
      <c r="S118" s="111">
        <f t="shared" si="15"/>
        <v>1</v>
      </c>
      <c r="T118" s="118">
        <v>44200</v>
      </c>
      <c r="U118" s="118">
        <v>44200</v>
      </c>
      <c r="V118" s="113">
        <f t="shared" si="16"/>
        <v>1.0995475113122173</v>
      </c>
      <c r="W118" s="113">
        <f t="shared" si="17"/>
        <v>1.0995475113122173</v>
      </c>
    </row>
    <row r="119" spans="1:23" s="101" customFormat="1" ht="15" customHeight="1">
      <c r="A119" s="278">
        <v>710000001216</v>
      </c>
      <c r="B119" s="1187" t="s">
        <v>487</v>
      </c>
      <c r="C119" s="1188"/>
      <c r="D119" s="1188"/>
      <c r="E119" s="1188"/>
      <c r="F119" s="1189"/>
      <c r="G119" s="263">
        <f t="shared" si="14"/>
        <v>40593.220338983054</v>
      </c>
      <c r="H119" s="118">
        <v>47900</v>
      </c>
      <c r="I119" s="117"/>
      <c r="J119" s="117"/>
      <c r="K119" s="117"/>
      <c r="L119" s="117"/>
      <c r="M119" s="108">
        <v>0</v>
      </c>
      <c r="N119" s="116">
        <v>47900</v>
      </c>
      <c r="O119" s="116"/>
      <c r="P119" s="116"/>
      <c r="Q119" s="110">
        <v>0</v>
      </c>
      <c r="R119" s="116">
        <v>47900</v>
      </c>
      <c r="S119" s="111">
        <f t="shared" si="15"/>
        <v>1</v>
      </c>
      <c r="T119" s="118">
        <v>43500</v>
      </c>
      <c r="U119" s="118">
        <v>43500</v>
      </c>
      <c r="V119" s="113">
        <f t="shared" si="16"/>
        <v>1.1011494252873564</v>
      </c>
      <c r="W119" s="113">
        <f t="shared" si="17"/>
        <v>1.1011494252873564</v>
      </c>
    </row>
    <row r="120" spans="1:23" s="101" customFormat="1" ht="15" customHeight="1">
      <c r="A120" s="279">
        <v>710000001830</v>
      </c>
      <c r="B120" s="1359" t="s">
        <v>488</v>
      </c>
      <c r="C120" s="1360"/>
      <c r="D120" s="1360"/>
      <c r="E120" s="1360"/>
      <c r="F120" s="1361"/>
      <c r="G120" s="280">
        <f t="shared" si="14"/>
        <v>52542.372881355936</v>
      </c>
      <c r="H120" s="124">
        <v>62000</v>
      </c>
      <c r="I120" s="122"/>
      <c r="J120" s="122"/>
      <c r="K120" s="122"/>
      <c r="L120" s="122"/>
      <c r="M120" s="108">
        <v>0</v>
      </c>
      <c r="N120" s="121">
        <v>62000</v>
      </c>
      <c r="O120" s="123"/>
      <c r="P120" s="123"/>
      <c r="Q120" s="110">
        <v>0</v>
      </c>
      <c r="R120" s="121">
        <v>62000</v>
      </c>
      <c r="S120" s="111">
        <f t="shared" si="15"/>
        <v>1</v>
      </c>
      <c r="T120" s="124">
        <v>56400</v>
      </c>
      <c r="U120" s="125">
        <v>56400</v>
      </c>
      <c r="V120" s="113">
        <f t="shared" si="16"/>
        <v>1.099290780141844</v>
      </c>
      <c r="W120" s="113">
        <f t="shared" si="17"/>
        <v>1.099290780141844</v>
      </c>
    </row>
    <row r="121" spans="1:23" s="101" customFormat="1" ht="15" customHeight="1">
      <c r="A121" s="281"/>
      <c r="B121" s="1294" t="s">
        <v>234</v>
      </c>
      <c r="C121" s="1295"/>
      <c r="D121" s="1295"/>
      <c r="E121" s="1295"/>
      <c r="F121" s="1296"/>
      <c r="G121" s="282"/>
      <c r="H121" s="283"/>
      <c r="I121" s="284"/>
      <c r="J121" s="285"/>
      <c r="K121" s="285"/>
      <c r="L121" s="285"/>
      <c r="M121" s="286"/>
      <c r="N121" s="283"/>
      <c r="O121" s="287"/>
      <c r="P121" s="287"/>
      <c r="R121" s="283"/>
      <c r="S121" s="288"/>
      <c r="T121" s="283"/>
      <c r="U121" s="289"/>
      <c r="V121" s="113"/>
      <c r="W121" s="113" t="e">
        <f t="shared" si="17"/>
        <v>#DIV/0!</v>
      </c>
    </row>
    <row r="122" spans="1:23" s="101" customFormat="1" ht="15" customHeight="1">
      <c r="A122" s="186">
        <v>210000802004</v>
      </c>
      <c r="B122" s="1362" t="s">
        <v>536</v>
      </c>
      <c r="C122" s="1363"/>
      <c r="D122" s="1363"/>
      <c r="E122" s="1363"/>
      <c r="F122" s="1364"/>
      <c r="G122" s="290">
        <f>H122/1.18</f>
        <v>42288.135593220344</v>
      </c>
      <c r="H122" s="164">
        <v>49900</v>
      </c>
      <c r="I122" s="170"/>
      <c r="J122" s="170"/>
      <c r="K122" s="170"/>
      <c r="L122" s="170"/>
      <c r="M122" s="108">
        <v>0.05</v>
      </c>
      <c r="N122" s="164">
        <v>47900</v>
      </c>
      <c r="O122" s="164"/>
      <c r="P122" s="164"/>
      <c r="Q122" s="110">
        <v>0.1</v>
      </c>
      <c r="R122" s="164">
        <v>43600</v>
      </c>
      <c r="S122" s="111">
        <f>H122/R122</f>
        <v>1.1444954128440368</v>
      </c>
      <c r="T122" s="136">
        <v>39600</v>
      </c>
      <c r="U122" s="134">
        <v>36000</v>
      </c>
      <c r="V122" s="113">
        <f>H122/U122</f>
        <v>1.386111111111111</v>
      </c>
      <c r="W122" s="113">
        <f t="shared" si="17"/>
        <v>1.2601010101010102</v>
      </c>
    </row>
    <row r="123" spans="1:23" s="101" customFormat="1" ht="15" customHeight="1">
      <c r="A123" s="186">
        <v>210000802021</v>
      </c>
      <c r="B123" s="1362" t="s">
        <v>537</v>
      </c>
      <c r="C123" s="1363"/>
      <c r="D123" s="1363"/>
      <c r="E123" s="1363"/>
      <c r="F123" s="1364"/>
      <c r="G123" s="290">
        <f>H123/1.18</f>
        <v>82203.38983050847</v>
      </c>
      <c r="H123" s="164">
        <v>97000</v>
      </c>
      <c r="I123" s="170" t="s">
        <v>15</v>
      </c>
      <c r="J123" s="170"/>
      <c r="K123" s="170"/>
      <c r="L123" s="170"/>
      <c r="M123" s="108">
        <v>0.05</v>
      </c>
      <c r="N123" s="164">
        <v>47900</v>
      </c>
      <c r="O123" s="164"/>
      <c r="P123" s="164"/>
      <c r="Q123" s="110">
        <v>0.1</v>
      </c>
      <c r="R123" s="164">
        <v>43600</v>
      </c>
      <c r="S123" s="111">
        <f>H123/R123</f>
        <v>2.2247706422018347</v>
      </c>
      <c r="T123" s="136">
        <v>39600</v>
      </c>
      <c r="U123" s="134">
        <v>36000</v>
      </c>
      <c r="V123" s="113">
        <f>H123/U123</f>
        <v>2.6944444444444446</v>
      </c>
      <c r="W123" s="113">
        <f t="shared" si="17"/>
        <v>2.4494949494949494</v>
      </c>
    </row>
    <row r="124" spans="1:23" s="101" customFormat="1" ht="15" customHeight="1">
      <c r="A124" s="175">
        <v>210000802024</v>
      </c>
      <c r="B124" s="1362" t="s">
        <v>538</v>
      </c>
      <c r="C124" s="1363"/>
      <c r="D124" s="1363"/>
      <c r="E124" s="1363"/>
      <c r="F124" s="1364"/>
      <c r="G124" s="291">
        <f>H124/1.18</f>
        <v>120338.98305084747</v>
      </c>
      <c r="H124" s="169">
        <v>142000</v>
      </c>
      <c r="I124" s="170" t="s">
        <v>15</v>
      </c>
      <c r="J124" s="292"/>
      <c r="K124" s="292"/>
      <c r="L124" s="292"/>
      <c r="M124" s="293"/>
      <c r="N124" s="292"/>
      <c r="O124" s="292"/>
      <c r="P124" s="292"/>
      <c r="Q124" s="294"/>
      <c r="R124" s="292"/>
      <c r="S124" s="295"/>
      <c r="T124" s="296"/>
      <c r="U124" s="297"/>
      <c r="V124" s="113"/>
      <c r="W124" s="113"/>
    </row>
    <row r="125" spans="1:23" s="101" customFormat="1" ht="15" customHeight="1">
      <c r="A125" s="298"/>
      <c r="B125" s="1116" t="s">
        <v>220</v>
      </c>
      <c r="C125" s="1116"/>
      <c r="D125" s="1116"/>
      <c r="E125" s="1116"/>
      <c r="F125" s="1117"/>
      <c r="G125" s="27"/>
      <c r="H125" s="39"/>
      <c r="I125" s="39"/>
      <c r="J125" s="39"/>
      <c r="K125" s="39"/>
      <c r="L125" s="39"/>
      <c r="M125" s="39"/>
      <c r="N125" s="39"/>
      <c r="O125" s="39"/>
      <c r="P125" s="39"/>
      <c r="Q125" s="58"/>
      <c r="R125" s="39"/>
      <c r="S125" s="64"/>
      <c r="T125" s="39"/>
      <c r="U125" s="28"/>
      <c r="V125" s="113"/>
      <c r="W125" s="113" t="e">
        <f aca="true" t="shared" si="18" ref="W125:W136">H125/T125</f>
        <v>#DIV/0!</v>
      </c>
    </row>
    <row r="126" spans="1:23" s="101" customFormat="1" ht="30" customHeight="1">
      <c r="A126" s="299">
        <v>110000019654</v>
      </c>
      <c r="B126" s="1184" t="s">
        <v>308</v>
      </c>
      <c r="C126" s="1185"/>
      <c r="D126" s="1185"/>
      <c r="E126" s="1185"/>
      <c r="F126" s="1186"/>
      <c r="G126" s="300">
        <f>H126/1.18</f>
        <v>103305.08474576272</v>
      </c>
      <c r="H126" s="301">
        <v>121900</v>
      </c>
      <c r="I126" s="302"/>
      <c r="J126" s="302"/>
      <c r="K126" s="302"/>
      <c r="L126" s="302"/>
      <c r="M126" s="302" t="s">
        <v>177</v>
      </c>
      <c r="N126" s="302">
        <v>121900</v>
      </c>
      <c r="O126" s="302"/>
      <c r="P126" s="302"/>
      <c r="Q126" s="303">
        <v>0.21</v>
      </c>
      <c r="R126" s="304">
        <v>211000</v>
      </c>
      <c r="S126" s="111">
        <f>H126/R126</f>
        <v>0.5777251184834123</v>
      </c>
      <c r="T126" s="302">
        <v>175900</v>
      </c>
      <c r="U126" s="305">
        <v>159900</v>
      </c>
      <c r="V126" s="113">
        <f>H126/U126</f>
        <v>0.7623514696685428</v>
      </c>
      <c r="W126" s="113">
        <f t="shared" si="18"/>
        <v>0.6930073905628198</v>
      </c>
    </row>
    <row r="127" spans="1:23" s="101" customFormat="1" ht="30" customHeight="1">
      <c r="A127" s="306">
        <v>110000006621</v>
      </c>
      <c r="B127" s="1184" t="s">
        <v>309</v>
      </c>
      <c r="C127" s="1185"/>
      <c r="D127" s="1185"/>
      <c r="E127" s="1185"/>
      <c r="F127" s="1186"/>
      <c r="G127" s="300">
        <f>H127/1.18</f>
        <v>111271.18644067798</v>
      </c>
      <c r="H127" s="307">
        <v>131300</v>
      </c>
      <c r="I127" s="308"/>
      <c r="J127" s="308"/>
      <c r="K127" s="308"/>
      <c r="L127" s="308"/>
      <c r="M127" s="308" t="s">
        <v>177</v>
      </c>
      <c r="N127" s="309">
        <v>145900</v>
      </c>
      <c r="O127" s="308"/>
      <c r="P127" s="308"/>
      <c r="Q127" s="310"/>
      <c r="R127" s="311"/>
      <c r="S127" s="312"/>
      <c r="T127" s="308"/>
      <c r="U127" s="313"/>
      <c r="V127" s="113"/>
      <c r="W127" s="113" t="e">
        <f t="shared" si="18"/>
        <v>#DIV/0!</v>
      </c>
    </row>
    <row r="128" spans="1:23" s="101" customFormat="1" ht="30" customHeight="1">
      <c r="A128" s="314">
        <v>110000019557</v>
      </c>
      <c r="B128" s="1367" t="s">
        <v>687</v>
      </c>
      <c r="C128" s="1368"/>
      <c r="D128" s="1368"/>
      <c r="E128" s="1368"/>
      <c r="F128" s="1369"/>
      <c r="G128" s="315">
        <f>H128/1.18</f>
        <v>153389.83050847458</v>
      </c>
      <c r="H128" s="302">
        <v>181000</v>
      </c>
      <c r="I128" s="308"/>
      <c r="J128" s="308"/>
      <c r="K128" s="308"/>
      <c r="L128" s="308"/>
      <c r="M128" s="308" t="s">
        <v>177</v>
      </c>
      <c r="N128" s="309">
        <v>145900</v>
      </c>
      <c r="O128" s="308"/>
      <c r="P128" s="308"/>
      <c r="Q128" s="310"/>
      <c r="R128" s="311"/>
      <c r="S128" s="312"/>
      <c r="T128" s="308"/>
      <c r="U128" s="313"/>
      <c r="V128" s="113"/>
      <c r="W128" s="113" t="e">
        <f t="shared" si="18"/>
        <v>#DIV/0!</v>
      </c>
    </row>
    <row r="129" spans="1:23" s="101" customFormat="1" ht="30" customHeight="1">
      <c r="A129" s="314">
        <v>110000019568</v>
      </c>
      <c r="B129" s="1439" t="s">
        <v>663</v>
      </c>
      <c r="C129" s="1440"/>
      <c r="D129" s="1440"/>
      <c r="E129" s="1440"/>
      <c r="F129" s="1441"/>
      <c r="G129" s="315">
        <f>H129/1.18</f>
        <v>202542.37288135596</v>
      </c>
      <c r="H129" s="112">
        <v>239000</v>
      </c>
      <c r="I129" s="308"/>
      <c r="J129" s="308"/>
      <c r="K129" s="308"/>
      <c r="L129" s="308"/>
      <c r="M129" s="308" t="s">
        <v>177</v>
      </c>
      <c r="N129" s="309">
        <v>145900</v>
      </c>
      <c r="O129" s="308"/>
      <c r="P129" s="308"/>
      <c r="Q129" s="310"/>
      <c r="R129" s="311"/>
      <c r="S129" s="312"/>
      <c r="T129" s="308"/>
      <c r="U129" s="313"/>
      <c r="V129" s="113"/>
      <c r="W129" s="113" t="e">
        <f t="shared" si="18"/>
        <v>#DIV/0!</v>
      </c>
    </row>
    <row r="130" spans="1:23" s="101" customFormat="1" ht="30" customHeight="1">
      <c r="A130" s="317">
        <v>110000019559</v>
      </c>
      <c r="B130" s="1299" t="s">
        <v>664</v>
      </c>
      <c r="C130" s="1300"/>
      <c r="D130" s="1300"/>
      <c r="E130" s="1300"/>
      <c r="F130" s="1301"/>
      <c r="G130" s="315">
        <f>H130/1.18</f>
        <v>211779.66101694916</v>
      </c>
      <c r="H130" s="318">
        <v>249900</v>
      </c>
      <c r="I130" s="308"/>
      <c r="J130" s="308"/>
      <c r="K130" s="308"/>
      <c r="L130" s="308"/>
      <c r="M130" s="308" t="s">
        <v>177</v>
      </c>
      <c r="N130" s="309">
        <v>145900</v>
      </c>
      <c r="O130" s="308"/>
      <c r="P130" s="308"/>
      <c r="Q130" s="310"/>
      <c r="R130" s="311"/>
      <c r="S130" s="312"/>
      <c r="T130" s="308"/>
      <c r="U130" s="313"/>
      <c r="V130" s="113"/>
      <c r="W130" s="113" t="e">
        <f t="shared" si="18"/>
        <v>#DIV/0!</v>
      </c>
    </row>
    <row r="131" spans="2:23" s="101" customFormat="1" ht="15" customHeight="1">
      <c r="B131" s="1182" t="s">
        <v>344</v>
      </c>
      <c r="C131" s="1182"/>
      <c r="D131" s="1182"/>
      <c r="E131" s="1182"/>
      <c r="F131" s="1183"/>
      <c r="G131" s="1121"/>
      <c r="H131" s="1122"/>
      <c r="I131" s="384"/>
      <c r="J131" s="384"/>
      <c r="K131" s="384"/>
      <c r="L131" s="384"/>
      <c r="M131" s="384"/>
      <c r="N131" s="384"/>
      <c r="O131" s="384"/>
      <c r="P131" s="384"/>
      <c r="Q131" s="385"/>
      <c r="S131" s="386"/>
      <c r="V131" s="113"/>
      <c r="W131" s="113" t="e">
        <f t="shared" si="18"/>
        <v>#DIV/0!</v>
      </c>
    </row>
    <row r="132" spans="1:23" s="101" customFormat="1" ht="15" customHeight="1">
      <c r="A132" s="319">
        <v>710000009878</v>
      </c>
      <c r="B132" s="1097" t="s">
        <v>603</v>
      </c>
      <c r="C132" s="1098"/>
      <c r="D132" s="1098"/>
      <c r="E132" s="1098"/>
      <c r="F132" s="1099"/>
      <c r="G132" s="320">
        <f aca="true" t="shared" si="19" ref="G132:G139">H132/1.18</f>
        <v>40593.220338983054</v>
      </c>
      <c r="H132" s="271">
        <v>47900</v>
      </c>
      <c r="I132" s="174"/>
      <c r="J132" s="174"/>
      <c r="K132" s="174"/>
      <c r="L132" s="174"/>
      <c r="M132" s="108">
        <v>0.05</v>
      </c>
      <c r="N132" s="107">
        <v>45700</v>
      </c>
      <c r="O132" s="107"/>
      <c r="P132" s="107"/>
      <c r="Q132" s="110">
        <v>0.05</v>
      </c>
      <c r="R132" s="107">
        <v>43500</v>
      </c>
      <c r="S132" s="111">
        <f>H132/R132</f>
        <v>1.1011494252873564</v>
      </c>
      <c r="T132" s="112">
        <v>39600</v>
      </c>
      <c r="U132" s="321">
        <v>36000</v>
      </c>
      <c r="V132" s="113">
        <f>H132/U132</f>
        <v>1.3305555555555555</v>
      </c>
      <c r="W132" s="113">
        <f t="shared" si="18"/>
        <v>1.2095959595959596</v>
      </c>
    </row>
    <row r="133" spans="1:23" s="101" customFormat="1" ht="15" customHeight="1">
      <c r="A133" s="319">
        <v>710000009884</v>
      </c>
      <c r="B133" s="1097" t="s">
        <v>604</v>
      </c>
      <c r="C133" s="1098"/>
      <c r="D133" s="1098"/>
      <c r="E133" s="1098"/>
      <c r="F133" s="1099"/>
      <c r="G133" s="320">
        <f t="shared" si="19"/>
        <v>42288.135593220344</v>
      </c>
      <c r="H133" s="271">
        <v>49900</v>
      </c>
      <c r="I133" s="174"/>
      <c r="J133" s="174"/>
      <c r="K133" s="174"/>
      <c r="L133" s="174"/>
      <c r="M133" s="108">
        <v>0.05</v>
      </c>
      <c r="N133" s="107">
        <v>47300</v>
      </c>
      <c r="O133" s="322"/>
      <c r="P133" s="322"/>
      <c r="Q133" s="385"/>
      <c r="S133" s="386"/>
      <c r="V133" s="113"/>
      <c r="W133" s="113" t="e">
        <f t="shared" si="18"/>
        <v>#DIV/0!</v>
      </c>
    </row>
    <row r="134" spans="1:23" s="101" customFormat="1" ht="15" customHeight="1">
      <c r="A134" s="319">
        <v>710000209878</v>
      </c>
      <c r="B134" s="1184" t="s">
        <v>605</v>
      </c>
      <c r="C134" s="1185"/>
      <c r="D134" s="1185"/>
      <c r="E134" s="1185"/>
      <c r="F134" s="1186"/>
      <c r="G134" s="320">
        <f t="shared" si="19"/>
        <v>44661.016949152545</v>
      </c>
      <c r="H134" s="271">
        <v>52700</v>
      </c>
      <c r="I134" s="174"/>
      <c r="J134" s="174"/>
      <c r="K134" s="174"/>
      <c r="L134" s="174"/>
      <c r="M134" s="108">
        <v>0.1</v>
      </c>
      <c r="N134" s="107">
        <v>47900</v>
      </c>
      <c r="O134" s="107"/>
      <c r="P134" s="107"/>
      <c r="Q134" s="110">
        <v>0.05</v>
      </c>
      <c r="R134" s="107">
        <v>43500</v>
      </c>
      <c r="S134" s="111">
        <f>H134/R134</f>
        <v>1.2114942528735633</v>
      </c>
      <c r="T134" s="112">
        <v>39600</v>
      </c>
      <c r="U134" s="321">
        <v>36000</v>
      </c>
      <c r="V134" s="113">
        <f>H134/U134</f>
        <v>1.4638888888888888</v>
      </c>
      <c r="W134" s="113">
        <f t="shared" si="18"/>
        <v>1.3308080808080809</v>
      </c>
    </row>
    <row r="135" spans="1:28" s="101" customFormat="1" ht="15" customHeight="1">
      <c r="A135" s="319">
        <v>710000209884</v>
      </c>
      <c r="B135" s="1184" t="s">
        <v>606</v>
      </c>
      <c r="C135" s="1185"/>
      <c r="D135" s="1185"/>
      <c r="E135" s="1185"/>
      <c r="F135" s="1186"/>
      <c r="G135" s="320">
        <f t="shared" si="19"/>
        <v>46525.42372881356</v>
      </c>
      <c r="H135" s="271">
        <v>54900</v>
      </c>
      <c r="I135" s="174"/>
      <c r="J135" s="174"/>
      <c r="K135" s="174"/>
      <c r="L135" s="174"/>
      <c r="M135" s="108">
        <v>0.1</v>
      </c>
      <c r="N135" s="107">
        <v>49900</v>
      </c>
      <c r="O135" s="107"/>
      <c r="P135" s="107"/>
      <c r="Q135" s="110">
        <v>0.05</v>
      </c>
      <c r="R135" s="107">
        <v>43500</v>
      </c>
      <c r="S135" s="111">
        <f>H135/R135</f>
        <v>1.2620689655172415</v>
      </c>
      <c r="T135" s="112">
        <v>39600</v>
      </c>
      <c r="U135" s="321">
        <v>36000</v>
      </c>
      <c r="V135" s="113">
        <f>H135/U135</f>
        <v>1.525</v>
      </c>
      <c r="W135" s="113">
        <f t="shared" si="18"/>
        <v>1.3863636363636365</v>
      </c>
      <c r="AB135" s="229"/>
    </row>
    <row r="136" spans="1:23" s="101" customFormat="1" ht="15" customHeight="1">
      <c r="A136" s="319">
        <v>710000009887</v>
      </c>
      <c r="B136" s="1184" t="s">
        <v>607</v>
      </c>
      <c r="C136" s="1185"/>
      <c r="D136" s="1185"/>
      <c r="E136" s="1185"/>
      <c r="F136" s="1186"/>
      <c r="G136" s="320">
        <f t="shared" si="19"/>
        <v>62203.38983050848</v>
      </c>
      <c r="H136" s="271">
        <v>73400</v>
      </c>
      <c r="I136" s="174"/>
      <c r="J136" s="174"/>
      <c r="K136" s="174"/>
      <c r="L136" s="174"/>
      <c r="M136" s="108">
        <v>0.05</v>
      </c>
      <c r="N136" s="107">
        <v>69900</v>
      </c>
      <c r="O136" s="107"/>
      <c r="P136" s="107"/>
      <c r="Q136" s="110">
        <v>0.05</v>
      </c>
      <c r="R136" s="107">
        <v>45000</v>
      </c>
      <c r="S136" s="111">
        <f>H133/R136</f>
        <v>1.1088888888888888</v>
      </c>
      <c r="T136" s="112">
        <v>40700</v>
      </c>
      <c r="U136" s="321">
        <v>37000</v>
      </c>
      <c r="V136" s="113">
        <f>H133/U136</f>
        <v>1.3486486486486486</v>
      </c>
      <c r="W136" s="113">
        <f t="shared" si="18"/>
        <v>1.8034398034398034</v>
      </c>
    </row>
    <row r="137" spans="1:23" s="101" customFormat="1" ht="15" customHeight="1">
      <c r="A137" s="323">
        <v>710000008950</v>
      </c>
      <c r="B137" s="1365" t="s">
        <v>477</v>
      </c>
      <c r="C137" s="1366"/>
      <c r="D137" s="1366"/>
      <c r="E137" s="1366"/>
      <c r="F137" s="1366"/>
      <c r="G137" s="324">
        <f>H137/1.18</f>
        <v>42288.135593220344</v>
      </c>
      <c r="H137" s="387">
        <v>49900</v>
      </c>
      <c r="I137" s="233" t="s">
        <v>15</v>
      </c>
      <c r="J137" s="325"/>
      <c r="K137" s="325"/>
      <c r="L137" s="325"/>
      <c r="M137" s="108"/>
      <c r="N137" s="325"/>
      <c r="O137" s="322"/>
      <c r="P137" s="322"/>
      <c r="Q137" s="326"/>
      <c r="R137" s="269"/>
      <c r="S137" s="111"/>
      <c r="T137" s="308"/>
      <c r="U137" s="321"/>
      <c r="V137" s="113"/>
      <c r="W137" s="113"/>
    </row>
    <row r="138" spans="1:23" s="101" customFormat="1" ht="15" customHeight="1">
      <c r="A138" s="319">
        <v>710000008927</v>
      </c>
      <c r="B138" s="1126" t="s">
        <v>178</v>
      </c>
      <c r="C138" s="1127"/>
      <c r="D138" s="1127"/>
      <c r="E138" s="1127"/>
      <c r="F138" s="1127"/>
      <c r="G138" s="324">
        <f>H138/1.18</f>
        <v>40169.49152542373</v>
      </c>
      <c r="H138" s="164">
        <v>47400</v>
      </c>
      <c r="I138" s="233"/>
      <c r="J138" s="325"/>
      <c r="K138" s="325"/>
      <c r="L138" s="325"/>
      <c r="M138" s="108"/>
      <c r="N138" s="325"/>
      <c r="O138" s="322"/>
      <c r="P138" s="322"/>
      <c r="Q138" s="326"/>
      <c r="R138" s="269"/>
      <c r="S138" s="111"/>
      <c r="T138" s="308"/>
      <c r="U138" s="321"/>
      <c r="V138" s="113"/>
      <c r="W138" s="113"/>
    </row>
    <row r="139" spans="1:23" s="101" customFormat="1" ht="15" customHeight="1">
      <c r="A139" s="562">
        <v>710000009877</v>
      </c>
      <c r="B139" s="1118" t="s">
        <v>2</v>
      </c>
      <c r="C139" s="1119"/>
      <c r="D139" s="1119"/>
      <c r="E139" s="1119"/>
      <c r="F139" s="1120"/>
      <c r="G139" s="563">
        <f t="shared" si="19"/>
        <v>38559.32203389831</v>
      </c>
      <c r="H139" s="388">
        <v>45500</v>
      </c>
      <c r="I139" s="389"/>
      <c r="J139" s="389"/>
      <c r="K139" s="389"/>
      <c r="L139" s="389"/>
      <c r="M139" s="108">
        <v>0.03</v>
      </c>
      <c r="N139" s="390">
        <v>46100</v>
      </c>
      <c r="O139" s="391"/>
      <c r="P139" s="391"/>
      <c r="Q139" s="326">
        <v>0.05</v>
      </c>
      <c r="R139" s="392">
        <v>43900</v>
      </c>
      <c r="S139" s="111">
        <f>H139/R139</f>
        <v>1.0364464692482915</v>
      </c>
      <c r="T139" s="393">
        <v>39900</v>
      </c>
      <c r="U139" s="321">
        <v>35000</v>
      </c>
      <c r="V139" s="113">
        <f>H139/U139</f>
        <v>1.3</v>
      </c>
      <c r="W139" s="113">
        <f aca="true" t="shared" si="20" ref="W139:W164">H139/T139</f>
        <v>1.1403508771929824</v>
      </c>
    </row>
    <row r="140" spans="1:23" s="193" customFormat="1" ht="15" customHeight="1" thickBot="1">
      <c r="A140" s="407"/>
      <c r="B140" s="1190"/>
      <c r="C140" s="1190"/>
      <c r="D140" s="1190"/>
      <c r="E140" s="1190"/>
      <c r="F140" s="1190"/>
      <c r="G140" s="1030">
        <v>42917</v>
      </c>
      <c r="H140" s="1030"/>
      <c r="I140" s="218"/>
      <c r="J140" s="218"/>
      <c r="K140" s="218"/>
      <c r="L140" s="218"/>
      <c r="M140" s="219"/>
      <c r="N140" s="218"/>
      <c r="O140" s="218"/>
      <c r="P140" s="218"/>
      <c r="Q140" s="220"/>
      <c r="R140" s="221"/>
      <c r="S140" s="222"/>
      <c r="T140" s="221"/>
      <c r="U140" s="221"/>
      <c r="V140" s="113"/>
      <c r="W140" s="113" t="e">
        <f t="shared" si="20"/>
        <v>#DIV/0!</v>
      </c>
    </row>
    <row r="141" spans="1:23" s="101" customFormat="1" ht="19.5" customHeight="1">
      <c r="A141" s="223" t="s">
        <v>341</v>
      </c>
      <c r="B141" s="1083" t="s">
        <v>686</v>
      </c>
      <c r="C141" s="1084"/>
      <c r="D141" s="1084"/>
      <c r="E141" s="1084"/>
      <c r="F141" s="1085"/>
      <c r="G141" s="1056" t="s">
        <v>393</v>
      </c>
      <c r="H141" s="1057"/>
      <c r="I141" s="94"/>
      <c r="J141" s="94"/>
      <c r="K141" s="94"/>
      <c r="L141" s="94"/>
      <c r="M141" s="94"/>
      <c r="N141" s="94"/>
      <c r="O141" s="94"/>
      <c r="P141" s="94"/>
      <c r="Q141" s="224"/>
      <c r="S141" s="225"/>
      <c r="V141" s="113"/>
      <c r="W141" s="113" t="e">
        <f t="shared" si="20"/>
        <v>#DIV/0!</v>
      </c>
    </row>
    <row r="142" spans="1:23" s="101" customFormat="1" ht="19.5" customHeight="1" thickBot="1">
      <c r="A142" s="98"/>
      <c r="B142" s="1058"/>
      <c r="C142" s="1059"/>
      <c r="D142" s="1059"/>
      <c r="E142" s="1059"/>
      <c r="F142" s="1060"/>
      <c r="G142" s="226" t="s">
        <v>342</v>
      </c>
      <c r="H142" s="227" t="s">
        <v>343</v>
      </c>
      <c r="I142" s="228"/>
      <c r="J142" s="228"/>
      <c r="K142" s="228"/>
      <c r="L142" s="228"/>
      <c r="M142" s="228"/>
      <c r="N142" s="228"/>
      <c r="O142" s="228"/>
      <c r="P142" s="228"/>
      <c r="Q142" s="95"/>
      <c r="S142" s="97"/>
      <c r="V142" s="113"/>
      <c r="W142" s="113" t="e">
        <f t="shared" si="20"/>
        <v>#VALUE!</v>
      </c>
    </row>
    <row r="143" spans="1:23" s="101" customFormat="1" ht="15" customHeight="1">
      <c r="A143" s="408"/>
      <c r="B143" s="1116" t="s">
        <v>649</v>
      </c>
      <c r="C143" s="1116"/>
      <c r="D143" s="1116"/>
      <c r="E143" s="1116"/>
      <c r="F143" s="1116"/>
      <c r="G143" s="30"/>
      <c r="H143" s="38"/>
      <c r="I143" s="38"/>
      <c r="J143" s="38"/>
      <c r="K143" s="38"/>
      <c r="L143" s="38"/>
      <c r="M143" s="38"/>
      <c r="N143" s="38"/>
      <c r="O143" s="38"/>
      <c r="P143" s="38"/>
      <c r="Q143" s="53"/>
      <c r="R143" s="38"/>
      <c r="S143" s="75"/>
      <c r="T143" s="38"/>
      <c r="U143" s="45"/>
      <c r="V143" s="113"/>
      <c r="W143" s="113" t="e">
        <f t="shared" si="20"/>
        <v>#DIV/0!</v>
      </c>
    </row>
    <row r="144" spans="1:23" s="101" customFormat="1" ht="15" customHeight="1">
      <c r="A144" s="140">
        <v>110000009839</v>
      </c>
      <c r="B144" s="1170" t="s">
        <v>766</v>
      </c>
      <c r="C144" s="1171"/>
      <c r="D144" s="1171"/>
      <c r="E144" s="1171"/>
      <c r="F144" s="1172"/>
      <c r="G144" s="270">
        <f aca="true" t="shared" si="21" ref="G144:G151">H144/1.18</f>
        <v>87627.1186440678</v>
      </c>
      <c r="H144" s="271">
        <v>103400</v>
      </c>
      <c r="I144" s="272"/>
      <c r="J144" s="272"/>
      <c r="K144" s="272"/>
      <c r="L144" s="272"/>
      <c r="M144" s="108">
        <v>0.1</v>
      </c>
      <c r="N144" s="271">
        <v>94000</v>
      </c>
      <c r="O144" s="271"/>
      <c r="P144" s="271"/>
      <c r="Q144" s="110">
        <v>0.07</v>
      </c>
      <c r="R144" s="271">
        <v>87900</v>
      </c>
      <c r="S144" s="111">
        <f>H144/R144</f>
        <v>1.1763367463026166</v>
      </c>
      <c r="T144" s="271">
        <v>79900</v>
      </c>
      <c r="U144" s="271">
        <v>74600</v>
      </c>
      <c r="V144" s="113">
        <f>H144/U144</f>
        <v>1.386058981233244</v>
      </c>
      <c r="W144" s="113">
        <f t="shared" si="20"/>
        <v>1.2941176470588236</v>
      </c>
    </row>
    <row r="145" spans="1:23" s="101" customFormat="1" ht="15" customHeight="1">
      <c r="A145" s="140">
        <v>110000009837</v>
      </c>
      <c r="B145" s="1170" t="s">
        <v>767</v>
      </c>
      <c r="C145" s="1171"/>
      <c r="D145" s="1171"/>
      <c r="E145" s="1171"/>
      <c r="F145" s="1172"/>
      <c r="G145" s="270">
        <f t="shared" si="21"/>
        <v>86864.40677966102</v>
      </c>
      <c r="H145" s="271">
        <v>102500</v>
      </c>
      <c r="I145" s="272"/>
      <c r="J145" s="272"/>
      <c r="K145" s="272"/>
      <c r="L145" s="272"/>
      <c r="M145" s="108">
        <v>0.1</v>
      </c>
      <c r="N145" s="271">
        <v>93200</v>
      </c>
      <c r="O145" s="271"/>
      <c r="P145" s="271"/>
      <c r="Q145" s="110">
        <v>0.07</v>
      </c>
      <c r="R145" s="271">
        <v>87100</v>
      </c>
      <c r="S145" s="111">
        <f>H145/R145</f>
        <v>1.176808266360505</v>
      </c>
      <c r="T145" s="271">
        <v>79200</v>
      </c>
      <c r="U145" s="271">
        <v>74000</v>
      </c>
      <c r="V145" s="113">
        <f>H145/U145</f>
        <v>1.385135135135135</v>
      </c>
      <c r="W145" s="113">
        <f t="shared" si="20"/>
        <v>1.2941919191919191</v>
      </c>
    </row>
    <row r="146" spans="1:23" s="101" customFormat="1" ht="15" customHeight="1">
      <c r="A146" s="140">
        <v>110000009838</v>
      </c>
      <c r="B146" s="1170" t="s">
        <v>768</v>
      </c>
      <c r="C146" s="1171"/>
      <c r="D146" s="1171"/>
      <c r="E146" s="1171"/>
      <c r="F146" s="1172"/>
      <c r="G146" s="263">
        <f t="shared" si="21"/>
        <v>102711.86440677967</v>
      </c>
      <c r="H146" s="271">
        <v>121200</v>
      </c>
      <c r="I146" s="272"/>
      <c r="J146" s="272"/>
      <c r="K146" s="272"/>
      <c r="L146" s="272"/>
      <c r="M146" s="108">
        <v>0.05</v>
      </c>
      <c r="N146" s="271">
        <v>115400</v>
      </c>
      <c r="O146" s="271"/>
      <c r="P146" s="271"/>
      <c r="Q146" s="110">
        <v>0.07</v>
      </c>
      <c r="R146" s="271">
        <v>107800</v>
      </c>
      <c r="S146" s="111">
        <f>H146/R146</f>
        <v>1.12430426716141</v>
      </c>
      <c r="T146" s="271">
        <v>98000</v>
      </c>
      <c r="U146" s="271">
        <v>88800</v>
      </c>
      <c r="V146" s="113">
        <f>H146/U146</f>
        <v>1.364864864864865</v>
      </c>
      <c r="W146" s="113">
        <f t="shared" si="20"/>
        <v>1.236734693877551</v>
      </c>
    </row>
    <row r="147" spans="1:23" s="101" customFormat="1" ht="15" customHeight="1">
      <c r="A147" s="140">
        <v>110000009851</v>
      </c>
      <c r="B147" s="1170" t="s">
        <v>769</v>
      </c>
      <c r="C147" s="1171"/>
      <c r="D147" s="1171"/>
      <c r="E147" s="1171"/>
      <c r="F147" s="1172"/>
      <c r="G147" s="263">
        <f t="shared" si="21"/>
        <v>104406.77966101696</v>
      </c>
      <c r="H147" s="271">
        <v>123200</v>
      </c>
      <c r="I147" s="272"/>
      <c r="J147" s="272"/>
      <c r="K147" s="272"/>
      <c r="L147" s="272"/>
      <c r="M147" s="108">
        <v>0.05</v>
      </c>
      <c r="N147" s="271">
        <v>117300</v>
      </c>
      <c r="O147" s="271"/>
      <c r="P147" s="271"/>
      <c r="Q147" s="110">
        <v>0.07</v>
      </c>
      <c r="R147" s="271">
        <v>109600</v>
      </c>
      <c r="S147" s="111">
        <f>H147/R147</f>
        <v>1.1240875912408759</v>
      </c>
      <c r="T147" s="271">
        <v>99700</v>
      </c>
      <c r="U147" s="271">
        <v>90600</v>
      </c>
      <c r="V147" s="113">
        <f>H147/U147</f>
        <v>1.359823399558499</v>
      </c>
      <c r="W147" s="113">
        <f t="shared" si="20"/>
        <v>1.2357071213640922</v>
      </c>
    </row>
    <row r="148" spans="1:23" s="101" customFormat="1" ht="15" customHeight="1">
      <c r="A148" s="409">
        <v>110000019427</v>
      </c>
      <c r="B148" s="1251" t="s">
        <v>770</v>
      </c>
      <c r="C148" s="1252"/>
      <c r="D148" s="1252"/>
      <c r="E148" s="1252"/>
      <c r="F148" s="1253"/>
      <c r="G148" s="267">
        <f t="shared" si="21"/>
        <v>110084.74576271187</v>
      </c>
      <c r="H148" s="107">
        <v>129900</v>
      </c>
      <c r="I148" s="174"/>
      <c r="J148" s="174"/>
      <c r="K148" s="174"/>
      <c r="L148" s="174"/>
      <c r="M148" s="108">
        <v>0.02</v>
      </c>
      <c r="N148" s="107">
        <v>127900</v>
      </c>
      <c r="O148" s="107"/>
      <c r="P148" s="107"/>
      <c r="Q148" s="110"/>
      <c r="R148" s="271"/>
      <c r="S148" s="111"/>
      <c r="T148" s="271"/>
      <c r="U148" s="271"/>
      <c r="V148" s="113"/>
      <c r="W148" s="113" t="e">
        <f t="shared" si="20"/>
        <v>#DIV/0!</v>
      </c>
    </row>
    <row r="149" spans="1:23" s="101" customFormat="1" ht="15" customHeight="1">
      <c r="A149" s="140">
        <v>110000007907</v>
      </c>
      <c r="B149" s="1170" t="s">
        <v>771</v>
      </c>
      <c r="C149" s="1171"/>
      <c r="D149" s="1171"/>
      <c r="E149" s="1171"/>
      <c r="F149" s="1172"/>
      <c r="G149" s="263">
        <f t="shared" si="21"/>
        <v>116355.93220338984</v>
      </c>
      <c r="H149" s="271">
        <v>137300</v>
      </c>
      <c r="I149" s="272"/>
      <c r="J149" s="272"/>
      <c r="K149" s="272"/>
      <c r="L149" s="272"/>
      <c r="M149" s="108">
        <v>0.05</v>
      </c>
      <c r="N149" s="271">
        <v>130800</v>
      </c>
      <c r="O149" s="271"/>
      <c r="P149" s="271"/>
      <c r="Q149" s="110">
        <v>0.07</v>
      </c>
      <c r="R149" s="271">
        <v>122200</v>
      </c>
      <c r="S149" s="111">
        <f>H149/R149</f>
        <v>1.1235679214402619</v>
      </c>
      <c r="T149" s="271">
        <v>111100</v>
      </c>
      <c r="U149" s="271">
        <v>101000</v>
      </c>
      <c r="V149" s="113">
        <f>H149/U149</f>
        <v>1.3594059405940595</v>
      </c>
      <c r="W149" s="113">
        <f t="shared" si="20"/>
        <v>1.2358235823582358</v>
      </c>
    </row>
    <row r="150" spans="1:23" s="101" customFormat="1" ht="15" customHeight="1">
      <c r="A150" s="409">
        <v>110000012139</v>
      </c>
      <c r="B150" s="1251" t="s">
        <v>773</v>
      </c>
      <c r="C150" s="1252"/>
      <c r="D150" s="1252"/>
      <c r="E150" s="1252"/>
      <c r="F150" s="1253"/>
      <c r="G150" s="267">
        <f t="shared" si="21"/>
        <v>125677.96610169492</v>
      </c>
      <c r="H150" s="107">
        <v>148300</v>
      </c>
      <c r="I150" s="174"/>
      <c r="J150" s="174"/>
      <c r="K150" s="174"/>
      <c r="L150" s="174"/>
      <c r="M150" s="108">
        <v>0.03</v>
      </c>
      <c r="N150" s="107">
        <v>144000</v>
      </c>
      <c r="O150" s="107"/>
      <c r="P150" s="107"/>
      <c r="Q150" s="410" t="s">
        <v>15</v>
      </c>
      <c r="R150" s="411">
        <v>144000</v>
      </c>
      <c r="S150" s="111">
        <f>H150/R150</f>
        <v>1.0298611111111111</v>
      </c>
      <c r="T150" s="411">
        <v>144000</v>
      </c>
      <c r="U150" s="271"/>
      <c r="V150" s="113"/>
      <c r="W150" s="113">
        <f t="shared" si="20"/>
        <v>1.0298611111111111</v>
      </c>
    </row>
    <row r="151" spans="1:23" s="101" customFormat="1" ht="15" customHeight="1">
      <c r="A151" s="412">
        <v>110000009871</v>
      </c>
      <c r="B151" s="1170" t="s">
        <v>772</v>
      </c>
      <c r="C151" s="1171"/>
      <c r="D151" s="1171"/>
      <c r="E151" s="1171"/>
      <c r="F151" s="1172"/>
      <c r="G151" s="413">
        <f t="shared" si="21"/>
        <v>183305.08474576272</v>
      </c>
      <c r="H151" s="414">
        <v>216300</v>
      </c>
      <c r="I151" s="415"/>
      <c r="J151" s="415"/>
      <c r="K151" s="415"/>
      <c r="L151" s="415"/>
      <c r="M151" s="214">
        <v>0.03</v>
      </c>
      <c r="N151" s="414">
        <v>210000</v>
      </c>
      <c r="O151" s="264"/>
      <c r="P151" s="264"/>
      <c r="Q151" s="110">
        <v>0.07</v>
      </c>
      <c r="R151" s="271">
        <v>196300</v>
      </c>
      <c r="S151" s="111">
        <f>H151/R151</f>
        <v>1.1018848700967907</v>
      </c>
      <c r="T151" s="271">
        <v>178500</v>
      </c>
      <c r="U151" s="271">
        <v>170000</v>
      </c>
      <c r="V151" s="113">
        <f>H151/U151</f>
        <v>1.2723529411764707</v>
      </c>
      <c r="W151" s="113">
        <f t="shared" si="20"/>
        <v>1.2117647058823529</v>
      </c>
    </row>
    <row r="152" spans="1:23" s="101" customFormat="1" ht="15" customHeight="1">
      <c r="A152" s="416"/>
      <c r="B152" s="1116" t="s">
        <v>650</v>
      </c>
      <c r="C152" s="1116"/>
      <c r="D152" s="1116"/>
      <c r="E152" s="1116"/>
      <c r="F152" s="1116"/>
      <c r="G152" s="417"/>
      <c r="H152" s="272"/>
      <c r="I152" s="272"/>
      <c r="J152" s="272"/>
      <c r="K152" s="272"/>
      <c r="L152" s="272"/>
      <c r="M152" s="272"/>
      <c r="N152" s="272"/>
      <c r="O152" s="272"/>
      <c r="P152" s="272"/>
      <c r="Q152" s="110"/>
      <c r="R152" s="271"/>
      <c r="S152" s="111"/>
      <c r="T152" s="271"/>
      <c r="U152" s="271"/>
      <c r="V152" s="113"/>
      <c r="W152" s="113" t="e">
        <f t="shared" si="20"/>
        <v>#DIV/0!</v>
      </c>
    </row>
    <row r="153" spans="1:23" s="101" customFormat="1" ht="15" customHeight="1">
      <c r="A153" s="140">
        <v>110000019158</v>
      </c>
      <c r="B153" s="1170" t="s">
        <v>763</v>
      </c>
      <c r="C153" s="1171"/>
      <c r="D153" s="1171"/>
      <c r="E153" s="1171"/>
      <c r="F153" s="1172"/>
      <c r="G153" s="263">
        <f aca="true" t="shared" si="22" ref="G153:G162">H153/1.18</f>
        <v>76949.15254237289</v>
      </c>
      <c r="H153" s="271">
        <v>90800</v>
      </c>
      <c r="I153" s="272"/>
      <c r="J153" s="272"/>
      <c r="K153" s="272"/>
      <c r="L153" s="272"/>
      <c r="M153" s="108">
        <v>0.05</v>
      </c>
      <c r="N153" s="271">
        <v>86500</v>
      </c>
      <c r="O153" s="271"/>
      <c r="P153" s="271"/>
      <c r="Q153" s="110">
        <v>0.07</v>
      </c>
      <c r="R153" s="271">
        <v>80800</v>
      </c>
      <c r="S153" s="111">
        <f aca="true" t="shared" si="23" ref="S153:S159">H153/R153</f>
        <v>1.1237623762376239</v>
      </c>
      <c r="T153" s="271">
        <v>73500</v>
      </c>
      <c r="U153" s="271">
        <v>70000</v>
      </c>
      <c r="V153" s="113">
        <f aca="true" t="shared" si="24" ref="V153:V159">H153/U153</f>
        <v>1.2971428571428572</v>
      </c>
      <c r="W153" s="113">
        <f t="shared" si="20"/>
        <v>1.235374149659864</v>
      </c>
    </row>
    <row r="154" spans="1:23" s="101" customFormat="1" ht="15" customHeight="1">
      <c r="A154" s="140">
        <v>110000019160</v>
      </c>
      <c r="B154" s="1170" t="s">
        <v>764</v>
      </c>
      <c r="C154" s="1171"/>
      <c r="D154" s="1171"/>
      <c r="E154" s="1171"/>
      <c r="F154" s="1172"/>
      <c r="G154" s="263">
        <f t="shared" si="22"/>
        <v>94237.28813559322</v>
      </c>
      <c r="H154" s="271">
        <v>111200</v>
      </c>
      <c r="I154" s="272"/>
      <c r="J154" s="272"/>
      <c r="K154" s="272"/>
      <c r="L154" s="272"/>
      <c r="M154" s="108">
        <v>0.05</v>
      </c>
      <c r="N154" s="271">
        <v>105900</v>
      </c>
      <c r="O154" s="271"/>
      <c r="P154" s="271"/>
      <c r="Q154" s="110">
        <v>0.07</v>
      </c>
      <c r="R154" s="271">
        <v>99000</v>
      </c>
      <c r="S154" s="111">
        <f t="shared" si="23"/>
        <v>1.1232323232323231</v>
      </c>
      <c r="T154" s="271">
        <v>90000</v>
      </c>
      <c r="U154" s="271">
        <v>85900</v>
      </c>
      <c r="V154" s="113">
        <f t="shared" si="24"/>
        <v>1.2945285215366706</v>
      </c>
      <c r="W154" s="113">
        <f t="shared" si="20"/>
        <v>1.2355555555555555</v>
      </c>
    </row>
    <row r="155" spans="1:23" s="101" customFormat="1" ht="15" customHeight="1">
      <c r="A155" s="140">
        <v>110000019159</v>
      </c>
      <c r="B155" s="1170" t="s">
        <v>765</v>
      </c>
      <c r="C155" s="1171"/>
      <c r="D155" s="1171"/>
      <c r="E155" s="1171"/>
      <c r="F155" s="1172"/>
      <c r="G155" s="263">
        <f t="shared" si="22"/>
        <v>103644.06779661018</v>
      </c>
      <c r="H155" s="271">
        <v>122300</v>
      </c>
      <c r="I155" s="272"/>
      <c r="J155" s="272"/>
      <c r="K155" s="272"/>
      <c r="L155" s="272"/>
      <c r="M155" s="108">
        <v>0.05</v>
      </c>
      <c r="N155" s="271">
        <v>116500</v>
      </c>
      <c r="O155" s="271"/>
      <c r="P155" s="271"/>
      <c r="Q155" s="110">
        <v>0.07</v>
      </c>
      <c r="R155" s="271">
        <v>108900</v>
      </c>
      <c r="S155" s="111">
        <f t="shared" si="23"/>
        <v>1.123048668503214</v>
      </c>
      <c r="T155" s="271">
        <v>99000</v>
      </c>
      <c r="U155" s="271">
        <v>89600</v>
      </c>
      <c r="V155" s="113">
        <f t="shared" si="24"/>
        <v>1.3649553571428572</v>
      </c>
      <c r="W155" s="113">
        <f t="shared" si="20"/>
        <v>1.2353535353535354</v>
      </c>
    </row>
    <row r="156" spans="1:23" s="31" customFormat="1" ht="15" customHeight="1">
      <c r="A156" s="140">
        <v>110000019423</v>
      </c>
      <c r="B156" s="1244" t="s">
        <v>758</v>
      </c>
      <c r="C156" s="1245"/>
      <c r="D156" s="1245"/>
      <c r="E156" s="1245"/>
      <c r="F156" s="1246"/>
      <c r="G156" s="183">
        <f t="shared" si="22"/>
        <v>142288.13559322036</v>
      </c>
      <c r="H156" s="272">
        <v>167900</v>
      </c>
      <c r="I156" s="272"/>
      <c r="J156" s="272"/>
      <c r="K156" s="272"/>
      <c r="L156" s="272"/>
      <c r="M156" s="108">
        <v>0.05</v>
      </c>
      <c r="N156" s="272">
        <v>159900</v>
      </c>
      <c r="O156" s="272"/>
      <c r="P156" s="272"/>
      <c r="Q156" s="110">
        <v>0.07</v>
      </c>
      <c r="R156" s="272">
        <v>149600</v>
      </c>
      <c r="S156" s="111">
        <f t="shared" si="23"/>
        <v>1.1223262032085561</v>
      </c>
      <c r="T156" s="272">
        <v>136000</v>
      </c>
      <c r="U156" s="272">
        <v>124000</v>
      </c>
      <c r="V156" s="113">
        <f t="shared" si="24"/>
        <v>1.354032258064516</v>
      </c>
      <c r="W156" s="113">
        <f t="shared" si="20"/>
        <v>1.2345588235294118</v>
      </c>
    </row>
    <row r="157" spans="1:23" s="31" customFormat="1" ht="15" customHeight="1">
      <c r="A157" s="140">
        <v>110000019425</v>
      </c>
      <c r="B157" s="1244" t="s">
        <v>757</v>
      </c>
      <c r="C157" s="1245"/>
      <c r="D157" s="1245"/>
      <c r="E157" s="1245"/>
      <c r="F157" s="1246"/>
      <c r="G157" s="183">
        <f t="shared" si="22"/>
        <v>156101.69491525425</v>
      </c>
      <c r="H157" s="272">
        <v>184200</v>
      </c>
      <c r="I157" s="272"/>
      <c r="J157" s="272"/>
      <c r="K157" s="272"/>
      <c r="L157" s="272"/>
      <c r="M157" s="108">
        <v>0.05</v>
      </c>
      <c r="N157" s="272">
        <v>175400</v>
      </c>
      <c r="O157" s="272"/>
      <c r="P157" s="272"/>
      <c r="Q157" s="110">
        <v>0.07</v>
      </c>
      <c r="R157" s="272">
        <v>163900</v>
      </c>
      <c r="S157" s="111">
        <f t="shared" si="23"/>
        <v>1.12385600976205</v>
      </c>
      <c r="T157" s="272">
        <v>149000</v>
      </c>
      <c r="U157" s="272">
        <v>135500</v>
      </c>
      <c r="V157" s="113">
        <f t="shared" si="24"/>
        <v>1.359409594095941</v>
      </c>
      <c r="W157" s="113">
        <f t="shared" si="20"/>
        <v>1.236241610738255</v>
      </c>
    </row>
    <row r="158" spans="1:24" s="31" customFormat="1" ht="15" customHeight="1">
      <c r="A158" s="140">
        <v>110000019426</v>
      </c>
      <c r="B158" s="1244" t="s">
        <v>756</v>
      </c>
      <c r="C158" s="1245"/>
      <c r="D158" s="1245"/>
      <c r="E158" s="1245"/>
      <c r="F158" s="1246"/>
      <c r="G158" s="183">
        <f t="shared" si="22"/>
        <v>162711.86440677967</v>
      </c>
      <c r="H158" s="272">
        <v>192000</v>
      </c>
      <c r="I158" s="272"/>
      <c r="J158" s="272"/>
      <c r="K158" s="272"/>
      <c r="L158" s="272"/>
      <c r="M158" s="108">
        <v>0.05</v>
      </c>
      <c r="N158" s="272">
        <v>182900</v>
      </c>
      <c r="O158" s="272"/>
      <c r="P158" s="272"/>
      <c r="Q158" s="110">
        <v>0.07</v>
      </c>
      <c r="R158" s="418">
        <v>171000</v>
      </c>
      <c r="S158" s="111">
        <f t="shared" si="23"/>
        <v>1.1228070175438596</v>
      </c>
      <c r="T158" s="272">
        <v>154000</v>
      </c>
      <c r="U158" s="272">
        <v>139900</v>
      </c>
      <c r="V158" s="113">
        <f t="shared" si="24"/>
        <v>1.37240886347391</v>
      </c>
      <c r="W158" s="113">
        <f t="shared" si="20"/>
        <v>1.2467532467532467</v>
      </c>
      <c r="X158" s="101"/>
    </row>
    <row r="159" spans="1:23" s="101" customFormat="1" ht="15" customHeight="1">
      <c r="A159" s="140">
        <v>110000001662</v>
      </c>
      <c r="B159" s="1170" t="s">
        <v>755</v>
      </c>
      <c r="C159" s="1171"/>
      <c r="D159" s="1171"/>
      <c r="E159" s="1171"/>
      <c r="F159" s="1172"/>
      <c r="G159" s="263">
        <f t="shared" si="22"/>
        <v>188559.32203389832</v>
      </c>
      <c r="H159" s="187">
        <v>222500</v>
      </c>
      <c r="I159" s="188"/>
      <c r="J159" s="188"/>
      <c r="K159" s="188"/>
      <c r="L159" s="188"/>
      <c r="M159" s="108">
        <v>0.03</v>
      </c>
      <c r="N159" s="419">
        <v>216000</v>
      </c>
      <c r="O159" s="108">
        <v>0.03</v>
      </c>
      <c r="P159" s="420">
        <v>209900</v>
      </c>
      <c r="Q159" s="110">
        <v>0.07</v>
      </c>
      <c r="R159" s="117">
        <v>196400</v>
      </c>
      <c r="S159" s="111">
        <f t="shared" si="23"/>
        <v>1.1328920570264767</v>
      </c>
      <c r="T159" s="274">
        <v>178500</v>
      </c>
      <c r="U159" s="274">
        <v>170000</v>
      </c>
      <c r="V159" s="113">
        <f t="shared" si="24"/>
        <v>1.3088235294117647</v>
      </c>
      <c r="W159" s="113">
        <f t="shared" si="20"/>
        <v>1.246498599439776</v>
      </c>
    </row>
    <row r="160" spans="1:23" s="327" customFormat="1" ht="15" customHeight="1">
      <c r="A160" s="421">
        <v>110000001663</v>
      </c>
      <c r="B160" s="1211" t="s">
        <v>571</v>
      </c>
      <c r="C160" s="1212"/>
      <c r="D160" s="1212"/>
      <c r="E160" s="1212"/>
      <c r="F160" s="1213"/>
      <c r="G160" s="379">
        <f t="shared" si="22"/>
        <v>215593.22033898305</v>
      </c>
      <c r="H160" s="362">
        <v>254400</v>
      </c>
      <c r="I160" s="365"/>
      <c r="J160" s="365"/>
      <c r="K160" s="365"/>
      <c r="L160" s="365"/>
      <c r="M160" s="328">
        <v>0.03</v>
      </c>
      <c r="N160" s="422">
        <v>247000</v>
      </c>
      <c r="O160" s="328">
        <v>0.03</v>
      </c>
      <c r="P160" s="423">
        <v>239900</v>
      </c>
      <c r="Q160" s="329"/>
      <c r="R160" s="334"/>
      <c r="S160" s="330"/>
      <c r="T160" s="376"/>
      <c r="U160" s="376"/>
      <c r="V160" s="331"/>
      <c r="W160" s="331" t="e">
        <f t="shared" si="20"/>
        <v>#DIV/0!</v>
      </c>
    </row>
    <row r="161" spans="1:26" s="101" customFormat="1" ht="15" customHeight="1">
      <c r="A161" s="140">
        <v>110000019161</v>
      </c>
      <c r="B161" s="1170" t="s">
        <v>688</v>
      </c>
      <c r="C161" s="1171"/>
      <c r="D161" s="1171"/>
      <c r="E161" s="1171"/>
      <c r="F161" s="1172"/>
      <c r="G161" s="263">
        <f t="shared" si="22"/>
        <v>265169.4915254238</v>
      </c>
      <c r="H161" s="190">
        <v>312900</v>
      </c>
      <c r="I161" s="424">
        <v>0.05</v>
      </c>
      <c r="J161" s="425">
        <v>299000</v>
      </c>
      <c r="K161" s="425"/>
      <c r="L161" s="425"/>
      <c r="M161" s="108">
        <v>0.05</v>
      </c>
      <c r="N161" s="419">
        <v>273900</v>
      </c>
      <c r="O161" s="108">
        <v>0.03</v>
      </c>
      <c r="P161" s="426">
        <v>265900</v>
      </c>
      <c r="Q161" s="110">
        <v>0.07</v>
      </c>
      <c r="R161" s="116">
        <v>248500</v>
      </c>
      <c r="S161" s="111">
        <f>H161/R161</f>
        <v>1.2591549295774649</v>
      </c>
      <c r="T161" s="118">
        <v>225900</v>
      </c>
      <c r="U161" s="118">
        <v>215000</v>
      </c>
      <c r="V161" s="113">
        <f>H161/U161</f>
        <v>1.4553488372093024</v>
      </c>
      <c r="W161" s="113">
        <f t="shared" si="20"/>
        <v>1.3851261620185924</v>
      </c>
      <c r="Z161" s="101">
        <v>287600</v>
      </c>
    </row>
    <row r="162" spans="1:26" s="101" customFormat="1" ht="15" customHeight="1">
      <c r="A162" s="412">
        <v>110000001603</v>
      </c>
      <c r="B162" s="1123" t="s">
        <v>572</v>
      </c>
      <c r="C162" s="1124"/>
      <c r="D162" s="1124"/>
      <c r="E162" s="1124"/>
      <c r="F162" s="1125"/>
      <c r="G162" s="413">
        <f t="shared" si="22"/>
        <v>287711.8644067797</v>
      </c>
      <c r="H162" s="198">
        <v>339500</v>
      </c>
      <c r="I162" s="424">
        <v>0.02</v>
      </c>
      <c r="J162" s="427">
        <v>333700</v>
      </c>
      <c r="K162" s="427"/>
      <c r="L162" s="427"/>
      <c r="M162" s="214">
        <v>0.03</v>
      </c>
      <c r="N162" s="419">
        <v>310500</v>
      </c>
      <c r="O162" s="108">
        <v>0.03</v>
      </c>
      <c r="P162" s="426">
        <v>301500</v>
      </c>
      <c r="Q162" s="110">
        <v>0.07</v>
      </c>
      <c r="R162" s="116">
        <v>281600</v>
      </c>
      <c r="S162" s="111">
        <f>H162/R162</f>
        <v>1.2056107954545454</v>
      </c>
      <c r="T162" s="118">
        <v>256000</v>
      </c>
      <c r="U162" s="118">
        <v>251000</v>
      </c>
      <c r="V162" s="113">
        <f>H162/U162</f>
        <v>1.3525896414342629</v>
      </c>
      <c r="W162" s="113">
        <f t="shared" si="20"/>
        <v>1.326171875</v>
      </c>
      <c r="Z162" s="101">
        <v>319800</v>
      </c>
    </row>
    <row r="163" spans="1:23" s="101" customFormat="1" ht="15" customHeight="1">
      <c r="A163" s="416"/>
      <c r="B163" s="1116" t="s">
        <v>651</v>
      </c>
      <c r="C163" s="1116"/>
      <c r="D163" s="1116"/>
      <c r="E163" s="1116"/>
      <c r="F163" s="1116"/>
      <c r="G163" s="417"/>
      <c r="H163" s="428"/>
      <c r="I163" s="424"/>
      <c r="J163" s="272"/>
      <c r="K163" s="272"/>
      <c r="L163" s="272"/>
      <c r="M163" s="272"/>
      <c r="N163" s="429"/>
      <c r="O163" s="272"/>
      <c r="P163" s="272"/>
      <c r="Q163" s="110"/>
      <c r="R163" s="271"/>
      <c r="S163" s="111"/>
      <c r="T163" s="271"/>
      <c r="U163" s="271"/>
      <c r="V163" s="113"/>
      <c r="W163" s="113" t="e">
        <f t="shared" si="20"/>
        <v>#DIV/0!</v>
      </c>
    </row>
    <row r="164" spans="1:23" s="101" customFormat="1" ht="15" customHeight="1">
      <c r="A164" s="430">
        <v>110000018909</v>
      </c>
      <c r="B164" s="1170" t="s">
        <v>573</v>
      </c>
      <c r="C164" s="1171"/>
      <c r="D164" s="1171"/>
      <c r="E164" s="1171"/>
      <c r="F164" s="1172"/>
      <c r="G164" s="209">
        <f aca="true" t="shared" si="25" ref="G164:G176">H164/1.18</f>
        <v>291271.18644067796</v>
      </c>
      <c r="H164" s="190">
        <v>343700</v>
      </c>
      <c r="I164" s="424"/>
      <c r="J164" s="431"/>
      <c r="K164" s="432">
        <v>0.03</v>
      </c>
      <c r="L164" s="433">
        <v>334900</v>
      </c>
      <c r="M164" s="108">
        <v>0.05</v>
      </c>
      <c r="N164" s="419">
        <v>319000</v>
      </c>
      <c r="O164" s="108"/>
      <c r="P164" s="434"/>
      <c r="Q164" s="435"/>
      <c r="R164" s="156"/>
      <c r="S164" s="111"/>
      <c r="T164" s="118"/>
      <c r="U164" s="118"/>
      <c r="V164" s="113"/>
      <c r="W164" s="113" t="e">
        <f t="shared" si="20"/>
        <v>#DIV/0!</v>
      </c>
    </row>
    <row r="165" spans="1:23" s="101" customFormat="1" ht="15" customHeight="1">
      <c r="A165" s="430">
        <v>110000018908</v>
      </c>
      <c r="B165" s="1170" t="s">
        <v>548</v>
      </c>
      <c r="C165" s="1171"/>
      <c r="D165" s="1171"/>
      <c r="E165" s="1171"/>
      <c r="F165" s="1172"/>
      <c r="G165" s="209">
        <f t="shared" si="25"/>
        <v>321525.4237288136</v>
      </c>
      <c r="H165" s="190">
        <v>379400</v>
      </c>
      <c r="I165" s="424"/>
      <c r="J165" s="431"/>
      <c r="K165" s="436">
        <v>0.07</v>
      </c>
      <c r="L165" s="433">
        <v>351700</v>
      </c>
      <c r="M165" s="108">
        <v>0.05</v>
      </c>
      <c r="N165" s="419">
        <v>335000</v>
      </c>
      <c r="O165" s="108"/>
      <c r="P165" s="434"/>
      <c r="Q165" s="435"/>
      <c r="R165" s="156"/>
      <c r="S165" s="111"/>
      <c r="T165" s="118"/>
      <c r="U165" s="118"/>
      <c r="V165" s="113"/>
      <c r="W165" s="113"/>
    </row>
    <row r="166" spans="1:23" s="101" customFormat="1" ht="15" customHeight="1">
      <c r="A166" s="430">
        <v>110000018910</v>
      </c>
      <c r="B166" s="1170" t="s">
        <v>549</v>
      </c>
      <c r="C166" s="1171"/>
      <c r="D166" s="1171"/>
      <c r="E166" s="1171"/>
      <c r="F166" s="1172"/>
      <c r="G166" s="209">
        <f t="shared" si="25"/>
        <v>381355.9322033899</v>
      </c>
      <c r="H166" s="190">
        <v>450000</v>
      </c>
      <c r="I166" s="424">
        <v>0.01</v>
      </c>
      <c r="J166" s="431">
        <v>444000</v>
      </c>
      <c r="K166" s="436">
        <v>0.08</v>
      </c>
      <c r="L166" s="433">
        <v>410900</v>
      </c>
      <c r="M166" s="108">
        <v>0.05</v>
      </c>
      <c r="N166" s="419">
        <v>391500</v>
      </c>
      <c r="O166" s="108"/>
      <c r="P166" s="434"/>
      <c r="Q166" s="435"/>
      <c r="R166" s="156"/>
      <c r="S166" s="111"/>
      <c r="T166" s="118"/>
      <c r="U166" s="118"/>
      <c r="V166" s="113"/>
      <c r="W166" s="113"/>
    </row>
    <row r="167" spans="1:23" s="101" customFormat="1" ht="15" customHeight="1">
      <c r="A167" s="430">
        <v>110000018913</v>
      </c>
      <c r="B167" s="1170" t="s">
        <v>574</v>
      </c>
      <c r="C167" s="1171"/>
      <c r="D167" s="1171"/>
      <c r="E167" s="1171"/>
      <c r="F167" s="1172"/>
      <c r="G167" s="209">
        <f t="shared" si="25"/>
        <v>404237.28813559323</v>
      </c>
      <c r="H167" s="134">
        <v>477000</v>
      </c>
      <c r="I167" s="424">
        <v>0.01</v>
      </c>
      <c r="J167" s="431">
        <v>473700</v>
      </c>
      <c r="K167" s="436">
        <v>0.09</v>
      </c>
      <c r="L167" s="433">
        <v>433600</v>
      </c>
      <c r="M167" s="108">
        <v>0.03</v>
      </c>
      <c r="N167" s="437">
        <v>421000</v>
      </c>
      <c r="O167" s="108"/>
      <c r="P167" s="434"/>
      <c r="Q167" s="435"/>
      <c r="R167" s="156"/>
      <c r="S167" s="111"/>
      <c r="T167" s="118"/>
      <c r="U167" s="118"/>
      <c r="V167" s="113"/>
      <c r="W167" s="113"/>
    </row>
    <row r="168" spans="1:23" s="101" customFormat="1" ht="15" customHeight="1">
      <c r="A168" s="430">
        <v>110000019317</v>
      </c>
      <c r="B168" s="1170" t="s">
        <v>550</v>
      </c>
      <c r="C168" s="1171"/>
      <c r="D168" s="1171"/>
      <c r="E168" s="1171"/>
      <c r="F168" s="1172"/>
      <c r="G168" s="209">
        <f t="shared" si="25"/>
        <v>296355.9322033898</v>
      </c>
      <c r="H168" s="200">
        <v>349700</v>
      </c>
      <c r="I168" s="202" t="s">
        <v>15</v>
      </c>
      <c r="J168" s="431"/>
      <c r="K168" s="436"/>
      <c r="L168" s="433"/>
      <c r="M168" s="108"/>
      <c r="N168" s="438"/>
      <c r="O168" s="108"/>
      <c r="P168" s="434"/>
      <c r="Q168" s="435"/>
      <c r="R168" s="156"/>
      <c r="S168" s="111"/>
      <c r="T168" s="118"/>
      <c r="U168" s="118"/>
      <c r="V168" s="113"/>
      <c r="W168" s="113"/>
    </row>
    <row r="169" spans="1:23" s="101" customFormat="1" ht="15" customHeight="1">
      <c r="A169" s="430">
        <v>110000019176</v>
      </c>
      <c r="B169" s="1170" t="s">
        <v>551</v>
      </c>
      <c r="C169" s="1171"/>
      <c r="D169" s="1171"/>
      <c r="E169" s="1171"/>
      <c r="F169" s="1172"/>
      <c r="G169" s="209">
        <f t="shared" si="25"/>
        <v>326949.1525423729</v>
      </c>
      <c r="H169" s="200">
        <v>385800</v>
      </c>
      <c r="I169" s="424"/>
      <c r="J169" s="431"/>
      <c r="K169" s="439" t="s">
        <v>177</v>
      </c>
      <c r="L169" s="433"/>
      <c r="M169" s="108"/>
      <c r="N169" s="438"/>
      <c r="O169" s="108"/>
      <c r="P169" s="434"/>
      <c r="Q169" s="435"/>
      <c r="R169" s="156"/>
      <c r="S169" s="111"/>
      <c r="T169" s="118"/>
      <c r="U169" s="118"/>
      <c r="V169" s="113"/>
      <c r="W169" s="113"/>
    </row>
    <row r="170" spans="1:23" s="101" customFormat="1" ht="15" customHeight="1">
      <c r="A170" s="430">
        <v>110000018929</v>
      </c>
      <c r="B170" s="1170" t="s">
        <v>552</v>
      </c>
      <c r="C170" s="1171"/>
      <c r="D170" s="1171"/>
      <c r="E170" s="1171"/>
      <c r="F170" s="1172"/>
      <c r="G170" s="209">
        <f t="shared" si="25"/>
        <v>394067.7966101695</v>
      </c>
      <c r="H170" s="134">
        <v>465000</v>
      </c>
      <c r="I170" s="424">
        <v>0.02</v>
      </c>
      <c r="J170" s="431">
        <v>455000</v>
      </c>
      <c r="K170" s="436">
        <v>0.08</v>
      </c>
      <c r="L170" s="433">
        <v>418400</v>
      </c>
      <c r="M170" s="108">
        <v>0.05</v>
      </c>
      <c r="N170" s="438">
        <v>398500</v>
      </c>
      <c r="O170" s="108"/>
      <c r="P170" s="434"/>
      <c r="Q170" s="435"/>
      <c r="R170" s="156"/>
      <c r="S170" s="111"/>
      <c r="T170" s="118"/>
      <c r="U170" s="118"/>
      <c r="V170" s="113"/>
      <c r="W170" s="113"/>
    </row>
    <row r="171" spans="1:23" s="101" customFormat="1" ht="15" customHeight="1">
      <c r="A171" s="430">
        <v>110000019567</v>
      </c>
      <c r="B171" s="1170" t="s">
        <v>575</v>
      </c>
      <c r="C171" s="1171"/>
      <c r="D171" s="1171"/>
      <c r="E171" s="1171"/>
      <c r="F171" s="1172"/>
      <c r="G171" s="209">
        <f t="shared" si="25"/>
        <v>416525.4237288136</v>
      </c>
      <c r="H171" s="134">
        <v>491500</v>
      </c>
      <c r="I171" s="424">
        <v>0.02</v>
      </c>
      <c r="J171" s="431">
        <v>484000</v>
      </c>
      <c r="K171" s="436">
        <v>0.09</v>
      </c>
      <c r="L171" s="433">
        <v>441300</v>
      </c>
      <c r="M171" s="108">
        <v>0.03</v>
      </c>
      <c r="N171" s="437">
        <v>428500</v>
      </c>
      <c r="O171" s="108"/>
      <c r="P171" s="434"/>
      <c r="Q171" s="435"/>
      <c r="R171" s="156"/>
      <c r="S171" s="111"/>
      <c r="T171" s="118"/>
      <c r="U171" s="118"/>
      <c r="V171" s="113"/>
      <c r="W171" s="113"/>
    </row>
    <row r="172" spans="1:23" s="101" customFormat="1" ht="15" customHeight="1">
      <c r="A172" s="430">
        <v>110000018914</v>
      </c>
      <c r="B172" s="1170" t="s">
        <v>553</v>
      </c>
      <c r="C172" s="1171"/>
      <c r="D172" s="1171"/>
      <c r="E172" s="1171"/>
      <c r="F172" s="1172"/>
      <c r="G172" s="183">
        <f t="shared" si="25"/>
        <v>392627.11864406784</v>
      </c>
      <c r="H172" s="200">
        <v>463300</v>
      </c>
      <c r="I172" s="424"/>
      <c r="J172" s="440"/>
      <c r="K172" s="436">
        <v>0.1</v>
      </c>
      <c r="L172" s="441">
        <v>417900</v>
      </c>
      <c r="M172" s="108">
        <v>0.05</v>
      </c>
      <c r="N172" s="202">
        <v>398000</v>
      </c>
      <c r="O172" s="202"/>
      <c r="P172" s="442"/>
      <c r="Q172" s="435"/>
      <c r="R172" s="156"/>
      <c r="S172" s="111"/>
      <c r="T172" s="118"/>
      <c r="U172" s="118"/>
      <c r="V172" s="113"/>
      <c r="W172" s="113"/>
    </row>
    <row r="173" spans="1:23" s="101" customFormat="1" ht="15" customHeight="1">
      <c r="A173" s="140">
        <v>110000019700</v>
      </c>
      <c r="B173" s="1170" t="s">
        <v>774</v>
      </c>
      <c r="C173" s="1171"/>
      <c r="D173" s="1171"/>
      <c r="E173" s="1171"/>
      <c r="F173" s="1172"/>
      <c r="G173" s="209">
        <f t="shared" si="25"/>
        <v>401694.9152542373</v>
      </c>
      <c r="H173" s="134">
        <v>474000</v>
      </c>
      <c r="I173" s="202" t="s">
        <v>15</v>
      </c>
      <c r="J173" s="440"/>
      <c r="K173" s="436"/>
      <c r="L173" s="441"/>
      <c r="M173" s="443"/>
      <c r="N173" s="202"/>
      <c r="O173" s="202"/>
      <c r="P173" s="442"/>
      <c r="Q173" s="435"/>
      <c r="R173" s="156"/>
      <c r="S173" s="111"/>
      <c r="T173" s="118"/>
      <c r="U173" s="118"/>
      <c r="V173" s="113"/>
      <c r="W173" s="113"/>
    </row>
    <row r="174" spans="1:23" s="101" customFormat="1" ht="15" customHeight="1">
      <c r="A174" s="140">
        <v>110000019517</v>
      </c>
      <c r="B174" s="1170" t="s">
        <v>775</v>
      </c>
      <c r="C174" s="1171"/>
      <c r="D174" s="1171"/>
      <c r="E174" s="1171"/>
      <c r="F174" s="1172"/>
      <c r="G174" s="209">
        <f t="shared" si="25"/>
        <v>410169.4915254238</v>
      </c>
      <c r="H174" s="190">
        <v>484000</v>
      </c>
      <c r="I174" s="424"/>
      <c r="J174" s="444"/>
      <c r="K174" s="436">
        <v>0.05</v>
      </c>
      <c r="L174" s="445">
        <v>449900</v>
      </c>
      <c r="M174" s="443">
        <v>0.05</v>
      </c>
      <c r="N174" s="446">
        <v>429000</v>
      </c>
      <c r="O174" s="447"/>
      <c r="P174" s="448"/>
      <c r="Q174" s="110" t="s">
        <v>15</v>
      </c>
      <c r="R174" s="234">
        <v>409000</v>
      </c>
      <c r="S174" s="111">
        <f>H174/R174</f>
        <v>1.1833740831295843</v>
      </c>
      <c r="T174" s="118">
        <v>409000</v>
      </c>
      <c r="U174" s="118">
        <v>397000</v>
      </c>
      <c r="V174" s="113">
        <f>H174/U174</f>
        <v>1.2191435768261965</v>
      </c>
      <c r="W174" s="113">
        <f>H174/T174</f>
        <v>1.1833740831295843</v>
      </c>
    </row>
    <row r="175" spans="1:23" s="101" customFormat="1" ht="15" customHeight="1">
      <c r="A175" s="430">
        <v>110000018915</v>
      </c>
      <c r="B175" s="1170" t="s">
        <v>776</v>
      </c>
      <c r="C175" s="1171"/>
      <c r="D175" s="1171"/>
      <c r="E175" s="1171"/>
      <c r="F175" s="1172"/>
      <c r="G175" s="183">
        <f t="shared" si="25"/>
        <v>462288.13559322036</v>
      </c>
      <c r="H175" s="134">
        <v>545500</v>
      </c>
      <c r="I175" s="424">
        <v>0.02</v>
      </c>
      <c r="J175" s="449">
        <v>534000</v>
      </c>
      <c r="K175" s="439" t="s">
        <v>177</v>
      </c>
      <c r="L175" s="449"/>
      <c r="M175" s="108"/>
      <c r="N175" s="202"/>
      <c r="O175" s="202"/>
      <c r="P175" s="202"/>
      <c r="Q175" s="435"/>
      <c r="R175" s="156"/>
      <c r="S175" s="111"/>
      <c r="T175" s="118"/>
      <c r="U175" s="118"/>
      <c r="V175" s="113"/>
      <c r="W175" s="113"/>
    </row>
    <row r="176" spans="1:23" s="101" customFormat="1" ht="15" customHeight="1">
      <c r="A176" s="412">
        <v>110000018916</v>
      </c>
      <c r="B176" s="1170" t="s">
        <v>777</v>
      </c>
      <c r="C176" s="1171"/>
      <c r="D176" s="1171"/>
      <c r="E176" s="1171"/>
      <c r="F176" s="1172"/>
      <c r="G176" s="197">
        <f t="shared" si="25"/>
        <v>487288.13559322036</v>
      </c>
      <c r="H176" s="198">
        <v>575000</v>
      </c>
      <c r="I176" s="424">
        <v>0.02</v>
      </c>
      <c r="J176" s="440">
        <v>565500</v>
      </c>
      <c r="K176" s="450" t="s">
        <v>177</v>
      </c>
      <c r="L176" s="440"/>
      <c r="M176" s="443"/>
      <c r="N176" s="446"/>
      <c r="O176" s="447"/>
      <c r="P176" s="447"/>
      <c r="Q176" s="110" t="s">
        <v>15</v>
      </c>
      <c r="R176" s="234">
        <v>409000</v>
      </c>
      <c r="S176" s="111">
        <f>H176/R176</f>
        <v>1.4058679706601467</v>
      </c>
      <c r="T176" s="118">
        <v>409000</v>
      </c>
      <c r="U176" s="118">
        <v>397000</v>
      </c>
      <c r="V176" s="113">
        <f>H176/U176</f>
        <v>1.4483627204030227</v>
      </c>
      <c r="W176" s="113">
        <f>H176/T176</f>
        <v>1.4058679706601467</v>
      </c>
    </row>
    <row r="177" spans="1:23" s="101" customFormat="1" ht="15" customHeight="1">
      <c r="A177" s="451"/>
      <c r="B177" s="1115" t="s">
        <v>652</v>
      </c>
      <c r="C177" s="1116"/>
      <c r="D177" s="1116"/>
      <c r="E177" s="1116"/>
      <c r="F177" s="1117"/>
      <c r="G177" s="417"/>
      <c r="H177" s="117"/>
      <c r="I177" s="452"/>
      <c r="J177" s="452"/>
      <c r="K177" s="452"/>
      <c r="L177" s="452"/>
      <c r="M177" s="453"/>
      <c r="N177" s="117"/>
      <c r="O177" s="117"/>
      <c r="P177" s="117"/>
      <c r="Q177" s="110"/>
      <c r="R177" s="116"/>
      <c r="S177" s="111"/>
      <c r="T177" s="118"/>
      <c r="U177" s="118"/>
      <c r="V177" s="113"/>
      <c r="W177" s="113" t="e">
        <f>H177/T177</f>
        <v>#DIV/0!</v>
      </c>
    </row>
    <row r="178" spans="1:23" s="101" customFormat="1" ht="15" customHeight="1">
      <c r="A178" s="140">
        <v>110000019162</v>
      </c>
      <c r="B178" s="1170" t="s">
        <v>689</v>
      </c>
      <c r="C178" s="1171"/>
      <c r="D178" s="1171"/>
      <c r="E178" s="1171"/>
      <c r="F178" s="1172"/>
      <c r="G178" s="183">
        <f>H178/1.18</f>
        <v>97881.3559322034</v>
      </c>
      <c r="H178" s="156">
        <v>115500</v>
      </c>
      <c r="I178" s="157"/>
      <c r="J178" s="157"/>
      <c r="K178" s="157"/>
      <c r="L178" s="157"/>
      <c r="M178" s="108">
        <v>0.07</v>
      </c>
      <c r="N178" s="156">
        <v>107900</v>
      </c>
      <c r="O178" s="156"/>
      <c r="P178" s="156"/>
      <c r="Q178" s="110">
        <v>0.07</v>
      </c>
      <c r="R178" s="156">
        <v>100800</v>
      </c>
      <c r="S178" s="111">
        <f>H178/R178</f>
        <v>1.1458333333333333</v>
      </c>
      <c r="T178" s="134">
        <v>100800</v>
      </c>
      <c r="U178" s="134">
        <v>96000</v>
      </c>
      <c r="V178" s="113">
        <f>H178/U178</f>
        <v>1.203125</v>
      </c>
      <c r="W178" s="113">
        <f>H178/T178</f>
        <v>1.1458333333333333</v>
      </c>
    </row>
    <row r="179" spans="1:23" s="101" customFormat="1" ht="15" customHeight="1">
      <c r="A179" s="140">
        <v>110000011225</v>
      </c>
      <c r="B179" s="1170" t="s">
        <v>690</v>
      </c>
      <c r="C179" s="1171"/>
      <c r="D179" s="1171"/>
      <c r="E179" s="1171"/>
      <c r="F179" s="1172"/>
      <c r="G179" s="183">
        <f>H179/1.18</f>
        <v>106694.91525423729</v>
      </c>
      <c r="H179" s="156">
        <v>125900</v>
      </c>
      <c r="I179" s="157"/>
      <c r="J179" s="157"/>
      <c r="K179" s="157"/>
      <c r="L179" s="157"/>
      <c r="M179" s="108">
        <v>0.07</v>
      </c>
      <c r="N179" s="156">
        <v>117700</v>
      </c>
      <c r="O179" s="156"/>
      <c r="P179" s="156"/>
      <c r="Q179" s="110">
        <v>0.07</v>
      </c>
      <c r="R179" s="156">
        <v>110000</v>
      </c>
      <c r="S179" s="111">
        <f>H179/R179</f>
        <v>1.1445454545454545</v>
      </c>
      <c r="T179" s="134">
        <v>110000</v>
      </c>
      <c r="U179" s="134">
        <v>105000</v>
      </c>
      <c r="V179" s="113">
        <f>H179/U179</f>
        <v>1.1990476190476191</v>
      </c>
      <c r="W179" s="113">
        <f>H179/T179</f>
        <v>1.1445454545454545</v>
      </c>
    </row>
    <row r="180" spans="1:23" s="101" customFormat="1" ht="15" customHeight="1">
      <c r="A180" s="412">
        <v>110000011224</v>
      </c>
      <c r="B180" s="1123" t="s">
        <v>691</v>
      </c>
      <c r="C180" s="1124"/>
      <c r="D180" s="1124"/>
      <c r="E180" s="1124"/>
      <c r="F180" s="1125"/>
      <c r="G180" s="197">
        <f>H180/1.18</f>
        <v>152457.62711864407</v>
      </c>
      <c r="H180" s="167">
        <v>179900</v>
      </c>
      <c r="I180" s="188"/>
      <c r="J180" s="188"/>
      <c r="K180" s="188"/>
      <c r="L180" s="188"/>
      <c r="M180" s="443">
        <v>0.07</v>
      </c>
      <c r="N180" s="167">
        <v>168600</v>
      </c>
      <c r="O180" s="187"/>
      <c r="P180" s="187"/>
      <c r="Q180" s="110">
        <v>0.07</v>
      </c>
      <c r="R180" s="156">
        <v>157500</v>
      </c>
      <c r="S180" s="111">
        <f>H180/R180</f>
        <v>1.1422222222222222</v>
      </c>
      <c r="T180" s="134">
        <v>157500</v>
      </c>
      <c r="U180" s="134">
        <v>150000</v>
      </c>
      <c r="V180" s="113">
        <f>H180/U180</f>
        <v>1.1993333333333334</v>
      </c>
      <c r="W180" s="113">
        <f>H180/T180</f>
        <v>1.1422222222222222</v>
      </c>
    </row>
    <row r="181" spans="1:23" s="101" customFormat="1" ht="15" customHeight="1">
      <c r="A181" s="223"/>
      <c r="B181" s="1133" t="s">
        <v>653</v>
      </c>
      <c r="C181" s="1133"/>
      <c r="D181" s="1133"/>
      <c r="E181" s="1133"/>
      <c r="F181" s="1133"/>
      <c r="G181" s="454"/>
      <c r="H181" s="455"/>
      <c r="I181" s="228"/>
      <c r="J181" s="228"/>
      <c r="K181" s="228"/>
      <c r="L181" s="228"/>
      <c r="M181" s="228"/>
      <c r="N181" s="228"/>
      <c r="O181" s="228"/>
      <c r="P181" s="228"/>
      <c r="Q181" s="95"/>
      <c r="S181" s="97"/>
      <c r="V181" s="113"/>
      <c r="W181" s="113"/>
    </row>
    <row r="182" spans="1:23" s="101" customFormat="1" ht="15" customHeight="1">
      <c r="A182" s="140">
        <v>110000000879</v>
      </c>
      <c r="B182" s="1170" t="s">
        <v>213</v>
      </c>
      <c r="C182" s="1171"/>
      <c r="D182" s="1171"/>
      <c r="E182" s="1171"/>
      <c r="F182" s="1172"/>
      <c r="G182" s="183">
        <f>H182/1.18</f>
        <v>5084.745762711865</v>
      </c>
      <c r="H182" s="156">
        <v>6000</v>
      </c>
      <c r="I182" s="157"/>
      <c r="J182" s="157"/>
      <c r="K182" s="157"/>
      <c r="L182" s="157"/>
      <c r="M182" s="108">
        <v>0</v>
      </c>
      <c r="N182" s="156">
        <v>6000</v>
      </c>
      <c r="O182" s="156"/>
      <c r="P182" s="156"/>
      <c r="Q182" s="110">
        <v>0</v>
      </c>
      <c r="R182" s="156">
        <v>6000</v>
      </c>
      <c r="S182" s="111">
        <f>H182/R182</f>
        <v>1</v>
      </c>
      <c r="T182" s="134">
        <v>6000</v>
      </c>
      <c r="U182" s="134">
        <v>5500</v>
      </c>
      <c r="V182" s="113">
        <f>H182/U182</f>
        <v>1.0909090909090908</v>
      </c>
      <c r="W182" s="113">
        <f aca="true" t="shared" si="26" ref="W182:W190">H182/T182</f>
        <v>1</v>
      </c>
    </row>
    <row r="183" spans="1:23" s="101" customFormat="1" ht="15" customHeight="1">
      <c r="A183" s="140">
        <v>110000000880</v>
      </c>
      <c r="B183" s="1170" t="s">
        <v>214</v>
      </c>
      <c r="C183" s="1171"/>
      <c r="D183" s="1171"/>
      <c r="E183" s="1171"/>
      <c r="F183" s="1172"/>
      <c r="G183" s="183">
        <f>H183/1.18</f>
        <v>8898.305084745763</v>
      </c>
      <c r="H183" s="156">
        <v>10500</v>
      </c>
      <c r="I183" s="157"/>
      <c r="J183" s="157"/>
      <c r="K183" s="157"/>
      <c r="L183" s="157"/>
      <c r="M183" s="108">
        <v>0</v>
      </c>
      <c r="N183" s="156">
        <v>10500</v>
      </c>
      <c r="O183" s="156"/>
      <c r="P183" s="156"/>
      <c r="Q183" s="110">
        <v>0</v>
      </c>
      <c r="R183" s="156">
        <v>10500</v>
      </c>
      <c r="S183" s="111">
        <f>H183/R183</f>
        <v>1</v>
      </c>
      <c r="T183" s="134">
        <v>10500</v>
      </c>
      <c r="U183" s="134">
        <v>10000</v>
      </c>
      <c r="V183" s="113">
        <f>H183/U183</f>
        <v>1.05</v>
      </c>
      <c r="W183" s="113">
        <f t="shared" si="26"/>
        <v>1</v>
      </c>
    </row>
    <row r="184" spans="1:23" s="101" customFormat="1" ht="15" customHeight="1">
      <c r="A184" s="412">
        <v>110000000881</v>
      </c>
      <c r="B184" s="1123" t="s">
        <v>215</v>
      </c>
      <c r="C184" s="1124"/>
      <c r="D184" s="1124"/>
      <c r="E184" s="1124"/>
      <c r="F184" s="1125"/>
      <c r="G184" s="197">
        <f>H184/1.18</f>
        <v>10423.728813559323</v>
      </c>
      <c r="H184" s="167">
        <v>12300</v>
      </c>
      <c r="I184" s="188"/>
      <c r="J184" s="188"/>
      <c r="K184" s="188"/>
      <c r="L184" s="188"/>
      <c r="M184" s="108">
        <v>0</v>
      </c>
      <c r="N184" s="167">
        <v>12300</v>
      </c>
      <c r="O184" s="187"/>
      <c r="P184" s="187"/>
      <c r="Q184" s="110">
        <v>0</v>
      </c>
      <c r="R184" s="167">
        <v>12300</v>
      </c>
      <c r="S184" s="111">
        <f>H184/R184</f>
        <v>1</v>
      </c>
      <c r="T184" s="198">
        <v>12300</v>
      </c>
      <c r="U184" s="198">
        <v>11700</v>
      </c>
      <c r="V184" s="113">
        <f>H184/U184</f>
        <v>1.0512820512820513</v>
      </c>
      <c r="W184" s="113">
        <f t="shared" si="26"/>
        <v>1</v>
      </c>
    </row>
    <row r="185" spans="1:23" s="236" customFormat="1" ht="15" customHeight="1">
      <c r="A185" s="456"/>
      <c r="B185" s="1155" t="s">
        <v>233</v>
      </c>
      <c r="C185" s="1384"/>
      <c r="D185" s="1384"/>
      <c r="E185" s="1384"/>
      <c r="F185" s="1385"/>
      <c r="G185" s="258"/>
      <c r="H185" s="228"/>
      <c r="I185" s="228"/>
      <c r="J185" s="228"/>
      <c r="K185" s="228"/>
      <c r="L185" s="228"/>
      <c r="M185" s="228"/>
      <c r="N185" s="228"/>
      <c r="O185" s="228"/>
      <c r="P185" s="228"/>
      <c r="Q185" s="457"/>
      <c r="R185" s="228"/>
      <c r="S185" s="458"/>
      <c r="T185" s="228"/>
      <c r="U185" s="228"/>
      <c r="V185" s="113"/>
      <c r="W185" s="113" t="e">
        <f t="shared" si="26"/>
        <v>#DIV/0!</v>
      </c>
    </row>
    <row r="186" spans="1:23" s="236" customFormat="1" ht="15" customHeight="1">
      <c r="A186" s="140">
        <v>110000002602</v>
      </c>
      <c r="B186" s="1170" t="s">
        <v>182</v>
      </c>
      <c r="C186" s="1171"/>
      <c r="D186" s="1171"/>
      <c r="E186" s="1171"/>
      <c r="F186" s="1172"/>
      <c r="G186" s="459">
        <f>H186/1.18</f>
        <v>9491.525423728814</v>
      </c>
      <c r="H186" s="134">
        <v>11200</v>
      </c>
      <c r="I186" s="157"/>
      <c r="J186" s="157"/>
      <c r="K186" s="157"/>
      <c r="L186" s="157"/>
      <c r="M186" s="108">
        <v>0.1</v>
      </c>
      <c r="N186" s="156">
        <v>10200</v>
      </c>
      <c r="O186" s="156"/>
      <c r="P186" s="156"/>
      <c r="Q186" s="110">
        <v>0.05</v>
      </c>
      <c r="R186" s="156">
        <v>9700</v>
      </c>
      <c r="S186" s="111">
        <f>H186/R186</f>
        <v>1.1546391752577319</v>
      </c>
      <c r="T186" s="134">
        <v>8800</v>
      </c>
      <c r="U186" s="158">
        <v>7900</v>
      </c>
      <c r="V186" s="113">
        <f>H186/U186</f>
        <v>1.4177215189873418</v>
      </c>
      <c r="W186" s="113">
        <f t="shared" si="26"/>
        <v>1.2727272727272727</v>
      </c>
    </row>
    <row r="187" spans="1:23" s="236" customFormat="1" ht="15" customHeight="1">
      <c r="A187" s="412">
        <v>110000002601</v>
      </c>
      <c r="B187" s="1123" t="s">
        <v>183</v>
      </c>
      <c r="C187" s="1124"/>
      <c r="D187" s="1124"/>
      <c r="E187" s="1124"/>
      <c r="F187" s="1125"/>
      <c r="G187" s="413">
        <f>H187/1.18</f>
        <v>10593.220338983052</v>
      </c>
      <c r="H187" s="124">
        <v>12500</v>
      </c>
      <c r="I187" s="122"/>
      <c r="J187" s="122"/>
      <c r="K187" s="122"/>
      <c r="L187" s="122"/>
      <c r="M187" s="108">
        <v>0.1</v>
      </c>
      <c r="N187" s="121">
        <v>11400</v>
      </c>
      <c r="O187" s="123"/>
      <c r="P187" s="123"/>
      <c r="Q187" s="110">
        <v>0.05</v>
      </c>
      <c r="R187" s="121">
        <v>10900</v>
      </c>
      <c r="S187" s="111">
        <f>H187/R187</f>
        <v>1.146788990825688</v>
      </c>
      <c r="T187" s="124">
        <v>9900</v>
      </c>
      <c r="U187" s="119">
        <v>8900</v>
      </c>
      <c r="V187" s="113">
        <f>H187/U187</f>
        <v>1.404494382022472</v>
      </c>
      <c r="W187" s="113">
        <f t="shared" si="26"/>
        <v>1.2626262626262625</v>
      </c>
    </row>
    <row r="188" spans="1:23" s="236" customFormat="1" ht="15" customHeight="1">
      <c r="A188" s="456"/>
      <c r="B188" s="1155" t="s">
        <v>232</v>
      </c>
      <c r="C188" s="1384"/>
      <c r="D188" s="1384"/>
      <c r="E188" s="1384"/>
      <c r="F188" s="1385"/>
      <c r="G188" s="460"/>
      <c r="H188" s="228"/>
      <c r="I188" s="228"/>
      <c r="J188" s="228"/>
      <c r="K188" s="228"/>
      <c r="L188" s="228"/>
      <c r="M188" s="228"/>
      <c r="N188" s="228"/>
      <c r="O188" s="228"/>
      <c r="P188" s="228"/>
      <c r="Q188" s="457"/>
      <c r="R188" s="228"/>
      <c r="S188" s="458"/>
      <c r="T188" s="228"/>
      <c r="U188" s="158"/>
      <c r="V188" s="113"/>
      <c r="W188" s="113" t="e">
        <f t="shared" si="26"/>
        <v>#DIV/0!</v>
      </c>
    </row>
    <row r="189" spans="1:23" s="236" customFormat="1" ht="15" customHeight="1">
      <c r="A189" s="192">
        <v>210000019587</v>
      </c>
      <c r="B189" s="1170" t="s">
        <v>231</v>
      </c>
      <c r="C189" s="1171"/>
      <c r="D189" s="1171"/>
      <c r="E189" s="1171"/>
      <c r="F189" s="1172"/>
      <c r="G189" s="183">
        <f>H189/1.18</f>
        <v>22372.881355932204</v>
      </c>
      <c r="H189" s="134">
        <v>26400</v>
      </c>
      <c r="K189" s="239">
        <v>0.1</v>
      </c>
      <c r="L189" s="164">
        <v>24000</v>
      </c>
      <c r="M189" s="108">
        <v>0.15</v>
      </c>
      <c r="N189" s="164">
        <v>20900</v>
      </c>
      <c r="O189" s="164"/>
      <c r="P189" s="164"/>
      <c r="Q189" s="110">
        <v>0.05</v>
      </c>
      <c r="R189" s="164">
        <v>19900</v>
      </c>
      <c r="S189" s="111">
        <f>H189/R189</f>
        <v>1.3266331658291457</v>
      </c>
      <c r="T189" s="136">
        <v>18200</v>
      </c>
      <c r="U189" s="158">
        <v>16500</v>
      </c>
      <c r="V189" s="113">
        <f>H189/U189</f>
        <v>1.6</v>
      </c>
      <c r="W189" s="113">
        <f t="shared" si="26"/>
        <v>1.4505494505494505</v>
      </c>
    </row>
    <row r="190" spans="1:23" s="236" customFormat="1" ht="15" customHeight="1">
      <c r="A190" s="212">
        <v>210000019588</v>
      </c>
      <c r="B190" s="1123" t="s">
        <v>230</v>
      </c>
      <c r="C190" s="1124"/>
      <c r="D190" s="1124"/>
      <c r="E190" s="1124"/>
      <c r="F190" s="1125"/>
      <c r="G190" s="197">
        <f>H190/1.18</f>
        <v>24661.016949152545</v>
      </c>
      <c r="H190" s="198">
        <v>29100</v>
      </c>
      <c r="K190" s="239">
        <v>0.1</v>
      </c>
      <c r="L190" s="169">
        <v>26400</v>
      </c>
      <c r="M190" s="108">
        <v>0.15</v>
      </c>
      <c r="N190" s="169">
        <v>22900</v>
      </c>
      <c r="O190" s="196"/>
      <c r="P190" s="196"/>
      <c r="Q190" s="110">
        <v>0.05</v>
      </c>
      <c r="R190" s="169">
        <v>21800</v>
      </c>
      <c r="S190" s="111">
        <f>H190/R190</f>
        <v>1.334862385321101</v>
      </c>
      <c r="T190" s="215">
        <v>19800</v>
      </c>
      <c r="U190" s="119">
        <v>18000</v>
      </c>
      <c r="V190" s="113">
        <f>H190/U190</f>
        <v>1.6166666666666667</v>
      </c>
      <c r="W190" s="113">
        <f t="shared" si="26"/>
        <v>1.4696969696969697</v>
      </c>
    </row>
    <row r="191" spans="1:23" s="96" customFormat="1" ht="15" customHeight="1">
      <c r="A191" s="1008"/>
      <c r="B191" s="1322" t="s">
        <v>453</v>
      </c>
      <c r="C191" s="1323"/>
      <c r="D191" s="1323"/>
      <c r="E191" s="1323"/>
      <c r="F191" s="1324"/>
      <c r="G191" s="894"/>
      <c r="H191" s="274"/>
      <c r="I191" s="274"/>
      <c r="J191" s="274"/>
      <c r="K191" s="274"/>
      <c r="L191" s="274"/>
      <c r="M191" s="274"/>
      <c r="N191" s="274"/>
      <c r="O191" s="274"/>
      <c r="P191" s="274"/>
      <c r="Q191" s="857">
        <v>0</v>
      </c>
      <c r="R191" s="274"/>
      <c r="S191" s="858"/>
      <c r="T191" s="274"/>
      <c r="U191" s="895"/>
      <c r="V191" s="113"/>
      <c r="W191" s="113"/>
    </row>
    <row r="192" spans="1:23" s="96" customFormat="1" ht="15" customHeight="1">
      <c r="A192" s="1009">
        <v>100000012851</v>
      </c>
      <c r="B192" s="1280" t="s">
        <v>833</v>
      </c>
      <c r="C192" s="1281"/>
      <c r="D192" s="1281"/>
      <c r="E192" s="1281"/>
      <c r="F192" s="1282"/>
      <c r="G192" s="874">
        <f>H192/1.18</f>
        <v>1016.949152542373</v>
      </c>
      <c r="H192" s="1007">
        <v>1200</v>
      </c>
      <c r="I192" s="1007"/>
      <c r="J192" s="1007"/>
      <c r="K192" s="1007"/>
      <c r="L192" s="1007"/>
      <c r="M192" s="1007"/>
      <c r="N192" s="1007"/>
      <c r="O192" s="1007"/>
      <c r="P192" s="1007"/>
      <c r="Q192" s="857"/>
      <c r="R192" s="274"/>
      <c r="S192" s="858"/>
      <c r="T192" s="274"/>
      <c r="U192" s="895"/>
      <c r="V192" s="113"/>
      <c r="W192" s="113"/>
    </row>
    <row r="193" spans="1:23" s="96" customFormat="1" ht="15" customHeight="1">
      <c r="A193" s="971">
        <v>100000012887</v>
      </c>
      <c r="B193" s="1280" t="s">
        <v>834</v>
      </c>
      <c r="C193" s="1281"/>
      <c r="D193" s="1281"/>
      <c r="E193" s="1281"/>
      <c r="F193" s="1282"/>
      <c r="G193" s="874">
        <f>H193/1.18</f>
        <v>1694.9152542372883</v>
      </c>
      <c r="H193" s="907">
        <v>2000</v>
      </c>
      <c r="I193" s="893"/>
      <c r="J193" s="893"/>
      <c r="K193" s="893"/>
      <c r="L193" s="893"/>
      <c r="M193" s="893"/>
      <c r="N193" s="893"/>
      <c r="O193" s="893"/>
      <c r="P193" s="893"/>
      <c r="Q193" s="857">
        <v>0</v>
      </c>
      <c r="R193" s="897">
        <v>1200</v>
      </c>
      <c r="S193" s="858">
        <f>H193/R193</f>
        <v>1.6666666666666667</v>
      </c>
      <c r="T193" s="342">
        <v>650</v>
      </c>
      <c r="U193" s="347">
        <v>650</v>
      </c>
      <c r="V193" s="113">
        <f>H193/U193</f>
        <v>3.076923076923077</v>
      </c>
      <c r="W193" s="113">
        <f>Q187/V193</f>
        <v>0.01625</v>
      </c>
    </row>
    <row r="194" spans="1:23" s="96" customFormat="1" ht="15" customHeight="1">
      <c r="A194" s="972">
        <v>100000012807</v>
      </c>
      <c r="B194" s="1280" t="s">
        <v>835</v>
      </c>
      <c r="C194" s="1281"/>
      <c r="D194" s="1281"/>
      <c r="E194" s="1281"/>
      <c r="F194" s="1282"/>
      <c r="G194" s="874">
        <f>H194/1.18</f>
        <v>2542.3728813559323</v>
      </c>
      <c r="H194" s="907">
        <v>3000</v>
      </c>
      <c r="I194" s="893"/>
      <c r="J194" s="893"/>
      <c r="K194" s="893"/>
      <c r="L194" s="893"/>
      <c r="M194" s="893"/>
      <c r="N194" s="893"/>
      <c r="O194" s="893"/>
      <c r="P194" s="893"/>
      <c r="Q194" s="857">
        <v>0</v>
      </c>
      <c r="R194" s="866">
        <v>1200</v>
      </c>
      <c r="S194" s="858">
        <f>H194/R194</f>
        <v>2.5</v>
      </c>
      <c r="T194" s="358">
        <v>600</v>
      </c>
      <c r="U194" s="359">
        <v>600</v>
      </c>
      <c r="V194" s="113">
        <f>H194/U194</f>
        <v>5</v>
      </c>
      <c r="W194" s="113">
        <f>Q193/V194</f>
        <v>0</v>
      </c>
    </row>
    <row r="195" spans="1:23" s="96" customFormat="1" ht="15" customHeight="1">
      <c r="A195" s="973">
        <v>110000025433</v>
      </c>
      <c r="B195" s="1280" t="s">
        <v>456</v>
      </c>
      <c r="C195" s="1281"/>
      <c r="D195" s="1281"/>
      <c r="E195" s="1281"/>
      <c r="F195" s="1282"/>
      <c r="G195" s="874" t="s">
        <v>405</v>
      </c>
      <c r="H195" s="907">
        <v>950</v>
      </c>
      <c r="I195" s="893"/>
      <c r="J195" s="893"/>
      <c r="K195" s="893"/>
      <c r="L195" s="893"/>
      <c r="M195" s="893"/>
      <c r="N195" s="893"/>
      <c r="O195" s="893"/>
      <c r="P195" s="893"/>
      <c r="Q195" s="857"/>
      <c r="R195" s="866"/>
      <c r="S195" s="858"/>
      <c r="T195" s="358"/>
      <c r="U195" s="359"/>
      <c r="V195" s="113"/>
      <c r="W195" s="113"/>
    </row>
    <row r="196" spans="1:23" s="96" customFormat="1" ht="15" customHeight="1">
      <c r="A196" s="1009">
        <v>110000025424</v>
      </c>
      <c r="B196" s="1280" t="s">
        <v>836</v>
      </c>
      <c r="C196" s="1281"/>
      <c r="D196" s="1281"/>
      <c r="E196" s="1281"/>
      <c r="F196" s="1282"/>
      <c r="G196" s="874">
        <f>H196/1.18</f>
        <v>1610.1694915254238</v>
      </c>
      <c r="H196" s="1007">
        <v>1900</v>
      </c>
      <c r="I196" s="893"/>
      <c r="J196" s="893"/>
      <c r="K196" s="893"/>
      <c r="L196" s="893"/>
      <c r="M196" s="893"/>
      <c r="N196" s="893"/>
      <c r="O196" s="893"/>
      <c r="P196" s="893"/>
      <c r="Q196" s="857">
        <v>0</v>
      </c>
      <c r="R196" s="897">
        <v>1200</v>
      </c>
      <c r="S196" s="858">
        <f>H196/R196</f>
        <v>1.5833333333333333</v>
      </c>
      <c r="T196" s="342">
        <v>650</v>
      </c>
      <c r="U196" s="347">
        <v>650</v>
      </c>
      <c r="V196" s="113">
        <f>H196/U196</f>
        <v>2.923076923076923</v>
      </c>
      <c r="W196" s="113">
        <f>Q191/V196</f>
        <v>0</v>
      </c>
    </row>
    <row r="197" spans="1:23" s="96" customFormat="1" ht="15" customHeight="1">
      <c r="A197" s="971">
        <v>110000025431</v>
      </c>
      <c r="B197" s="1280" t="s">
        <v>454</v>
      </c>
      <c r="C197" s="1281"/>
      <c r="D197" s="1281"/>
      <c r="E197" s="1281"/>
      <c r="F197" s="1282"/>
      <c r="G197" s="874">
        <f>H197/1.18</f>
        <v>1949.1525423728815</v>
      </c>
      <c r="H197" s="907">
        <v>2300</v>
      </c>
      <c r="I197" s="893"/>
      <c r="J197" s="893"/>
      <c r="K197" s="893"/>
      <c r="L197" s="893"/>
      <c r="M197" s="893"/>
      <c r="N197" s="893"/>
      <c r="O197" s="893"/>
      <c r="P197" s="893"/>
      <c r="Q197" s="857">
        <v>0</v>
      </c>
      <c r="R197" s="866">
        <v>1200</v>
      </c>
      <c r="S197" s="858">
        <f>H197/R197</f>
        <v>1.9166666666666667</v>
      </c>
      <c r="T197" s="358">
        <v>600</v>
      </c>
      <c r="U197" s="359">
        <v>600</v>
      </c>
      <c r="V197" s="113">
        <f>H197/U197</f>
        <v>3.8333333333333335</v>
      </c>
      <c r="W197" s="113">
        <f>Q196/V197</f>
        <v>0</v>
      </c>
    </row>
    <row r="198" spans="1:23" s="96" customFormat="1" ht="15" customHeight="1">
      <c r="A198" s="972">
        <v>110000025432</v>
      </c>
      <c r="B198" s="1280" t="s">
        <v>455</v>
      </c>
      <c r="C198" s="1281"/>
      <c r="D198" s="1281"/>
      <c r="E198" s="1281"/>
      <c r="F198" s="1282"/>
      <c r="G198" s="874">
        <f>H198/1.18</f>
        <v>2542.3728813559323</v>
      </c>
      <c r="H198" s="907">
        <v>3000</v>
      </c>
      <c r="I198" s="893"/>
      <c r="J198" s="893"/>
      <c r="K198" s="893"/>
      <c r="L198" s="893"/>
      <c r="M198" s="893"/>
      <c r="N198" s="893"/>
      <c r="O198" s="893"/>
      <c r="P198" s="893"/>
      <c r="Q198" s="857"/>
      <c r="R198" s="866"/>
      <c r="S198" s="858"/>
      <c r="T198" s="358"/>
      <c r="U198" s="359"/>
      <c r="V198" s="113"/>
      <c r="W198" s="113"/>
    </row>
    <row r="199" spans="1:23" s="96" customFormat="1" ht="15" customHeight="1">
      <c r="A199" s="973">
        <v>110000019182</v>
      </c>
      <c r="B199" s="1280" t="s">
        <v>460</v>
      </c>
      <c r="C199" s="1281"/>
      <c r="D199" s="1281"/>
      <c r="E199" s="1281"/>
      <c r="F199" s="1282"/>
      <c r="G199" s="874">
        <f>H199/1.18</f>
        <v>3728.813559322034</v>
      </c>
      <c r="H199" s="907">
        <v>4400</v>
      </c>
      <c r="I199" s="893"/>
      <c r="J199" s="893"/>
      <c r="K199" s="893"/>
      <c r="L199" s="893"/>
      <c r="M199" s="893"/>
      <c r="N199" s="893"/>
      <c r="O199" s="893"/>
      <c r="P199" s="893"/>
      <c r="Q199" s="857"/>
      <c r="R199" s="866"/>
      <c r="S199" s="858"/>
      <c r="T199" s="358"/>
      <c r="U199" s="359"/>
      <c r="V199" s="113"/>
      <c r="W199" s="113"/>
    </row>
    <row r="200" spans="1:23" s="810" customFormat="1" ht="15" customHeight="1">
      <c r="A200" s="971">
        <v>110000019183</v>
      </c>
      <c r="B200" s="1280" t="s">
        <v>457</v>
      </c>
      <c r="C200" s="1281"/>
      <c r="D200" s="1281"/>
      <c r="E200" s="1281"/>
      <c r="F200" s="1282"/>
      <c r="G200" s="874">
        <f>H200/1.18</f>
        <v>4322.033898305085</v>
      </c>
      <c r="H200" s="907">
        <v>5100</v>
      </c>
      <c r="I200" s="893"/>
      <c r="J200" s="893"/>
      <c r="K200" s="893"/>
      <c r="L200" s="893"/>
      <c r="M200" s="893"/>
      <c r="N200" s="893"/>
      <c r="O200" s="893"/>
      <c r="P200" s="893"/>
      <c r="Q200" s="857">
        <v>0</v>
      </c>
      <c r="R200" s="866">
        <v>700</v>
      </c>
      <c r="S200" s="858">
        <f>H198/R200</f>
        <v>4.285714285714286</v>
      </c>
      <c r="T200" s="358">
        <v>550</v>
      </c>
      <c r="U200" s="359">
        <v>550</v>
      </c>
      <c r="V200" s="113">
        <f>H198/U200</f>
        <v>5.454545454545454</v>
      </c>
      <c r="W200" s="113">
        <f>Q197/V200</f>
        <v>0</v>
      </c>
    </row>
    <row r="201" spans="1:23" s="810" customFormat="1" ht="15" customHeight="1">
      <c r="A201" s="973">
        <v>110000019184</v>
      </c>
      <c r="B201" s="1280" t="s">
        <v>458</v>
      </c>
      <c r="C201" s="1281"/>
      <c r="D201" s="1281"/>
      <c r="E201" s="1281"/>
      <c r="F201" s="1282"/>
      <c r="G201" s="874">
        <f aca="true" t="shared" si="27" ref="G201:G208">H201/1.18</f>
        <v>4745.762711864407</v>
      </c>
      <c r="H201" s="907">
        <v>5600</v>
      </c>
      <c r="I201" s="896"/>
      <c r="J201" s="896"/>
      <c r="K201" s="896"/>
      <c r="L201" s="896"/>
      <c r="M201" s="896"/>
      <c r="N201" s="896">
        <v>3200</v>
      </c>
      <c r="O201" s="896"/>
      <c r="P201" s="896"/>
      <c r="Q201" s="857"/>
      <c r="R201" s="866"/>
      <c r="S201" s="858"/>
      <c r="T201" s="358"/>
      <c r="U201" s="359"/>
      <c r="V201" s="113"/>
      <c r="W201" s="113"/>
    </row>
    <row r="202" spans="1:23" s="810" customFormat="1" ht="15" customHeight="1">
      <c r="A202" s="973">
        <v>110000019181</v>
      </c>
      <c r="B202" s="1280" t="s">
        <v>459</v>
      </c>
      <c r="C202" s="1281"/>
      <c r="D202" s="1281"/>
      <c r="E202" s="1281"/>
      <c r="F202" s="1282"/>
      <c r="G202" s="874">
        <f t="shared" si="27"/>
        <v>4915.254237288136</v>
      </c>
      <c r="H202" s="907">
        <v>5800</v>
      </c>
      <c r="I202" s="896"/>
      <c r="J202" s="896"/>
      <c r="K202" s="896"/>
      <c r="L202" s="896"/>
      <c r="M202" s="896"/>
      <c r="N202" s="896">
        <v>2800</v>
      </c>
      <c r="O202" s="896"/>
      <c r="P202" s="896"/>
      <c r="Q202" s="857"/>
      <c r="R202" s="866"/>
      <c r="S202" s="858"/>
      <c r="T202" s="358"/>
      <c r="U202" s="359"/>
      <c r="V202" s="113"/>
      <c r="W202" s="113"/>
    </row>
    <row r="203" spans="1:23" s="810" customFormat="1" ht="15" customHeight="1">
      <c r="A203" s="865">
        <v>110000019186</v>
      </c>
      <c r="B203" s="1280" t="s">
        <v>461</v>
      </c>
      <c r="C203" s="1281"/>
      <c r="D203" s="1281"/>
      <c r="E203" s="1281"/>
      <c r="F203" s="1282"/>
      <c r="G203" s="874">
        <f>H203/1.18</f>
        <v>17372.881355932204</v>
      </c>
      <c r="H203" s="907">
        <v>20500</v>
      </c>
      <c r="I203" s="896"/>
      <c r="J203" s="896"/>
      <c r="K203" s="896"/>
      <c r="L203" s="896"/>
      <c r="M203" s="896"/>
      <c r="N203" s="896">
        <v>2000</v>
      </c>
      <c r="O203" s="896"/>
      <c r="P203" s="896"/>
      <c r="Q203" s="857"/>
      <c r="R203" s="866"/>
      <c r="S203" s="858"/>
      <c r="T203" s="358"/>
      <c r="U203" s="359"/>
      <c r="V203" s="113"/>
      <c r="W203" s="113"/>
    </row>
    <row r="204" spans="1:23" s="810" customFormat="1" ht="15" customHeight="1">
      <c r="A204" s="973">
        <v>110000019185</v>
      </c>
      <c r="B204" s="1280" t="s">
        <v>827</v>
      </c>
      <c r="C204" s="1281"/>
      <c r="D204" s="1281"/>
      <c r="E204" s="1281"/>
      <c r="F204" s="1282"/>
      <c r="G204" s="874">
        <f t="shared" si="27"/>
        <v>18644.067796610172</v>
      </c>
      <c r="H204" s="907">
        <v>22000</v>
      </c>
      <c r="I204" s="896"/>
      <c r="J204" s="896"/>
      <c r="K204" s="896"/>
      <c r="L204" s="896"/>
      <c r="M204" s="896"/>
      <c r="N204" s="896">
        <v>4000</v>
      </c>
      <c r="O204" s="896"/>
      <c r="P204" s="896"/>
      <c r="Q204" s="857"/>
      <c r="R204" s="866"/>
      <c r="S204" s="858"/>
      <c r="T204" s="358"/>
      <c r="U204" s="359"/>
      <c r="V204" s="113"/>
      <c r="W204" s="113"/>
    </row>
    <row r="205" spans="1:23" s="810" customFormat="1" ht="15" customHeight="1">
      <c r="A205" s="971">
        <v>110000019180</v>
      </c>
      <c r="B205" s="1280" t="s">
        <v>790</v>
      </c>
      <c r="C205" s="1281"/>
      <c r="D205" s="1281"/>
      <c r="E205" s="1281"/>
      <c r="F205" s="1282"/>
      <c r="G205" s="874">
        <f t="shared" si="27"/>
        <v>19491.525423728814</v>
      </c>
      <c r="H205" s="907">
        <v>23000</v>
      </c>
      <c r="I205" s="896"/>
      <c r="J205" s="896"/>
      <c r="K205" s="896"/>
      <c r="L205" s="896"/>
      <c r="M205" s="896"/>
      <c r="N205" s="896">
        <v>4000</v>
      </c>
      <c r="O205" s="896"/>
      <c r="P205" s="896"/>
      <c r="Q205" s="857">
        <v>0</v>
      </c>
      <c r="R205" s="358">
        <v>100</v>
      </c>
      <c r="S205" s="858">
        <f>H205/R205</f>
        <v>230</v>
      </c>
      <c r="T205" s="358">
        <v>100</v>
      </c>
      <c r="U205" s="359">
        <v>100</v>
      </c>
      <c r="V205" s="113">
        <f>H205/U205</f>
        <v>230</v>
      </c>
      <c r="W205" s="113">
        <f>Q204/V205</f>
        <v>0</v>
      </c>
    </row>
    <row r="206" spans="1:23" s="96" customFormat="1" ht="15" customHeight="1">
      <c r="A206" s="865">
        <v>110001026585</v>
      </c>
      <c r="B206" s="1201" t="s">
        <v>462</v>
      </c>
      <c r="C206" s="1201"/>
      <c r="D206" s="1201"/>
      <c r="E206" s="1201"/>
      <c r="F206" s="1201"/>
      <c r="G206" s="1012">
        <f>H206/1.18</f>
        <v>2966.1016949152545</v>
      </c>
      <c r="H206" s="342">
        <v>3500</v>
      </c>
      <c r="I206" s="893"/>
      <c r="J206" s="893"/>
      <c r="K206" s="893"/>
      <c r="L206" s="893"/>
      <c r="M206" s="893"/>
      <c r="N206" s="893"/>
      <c r="O206" s="893"/>
      <c r="P206" s="893"/>
      <c r="Q206" s="857">
        <v>0</v>
      </c>
      <c r="R206" s="897">
        <v>6000</v>
      </c>
      <c r="S206" s="858">
        <f>H206/R206</f>
        <v>0.5833333333333334</v>
      </c>
      <c r="T206" s="342">
        <v>4500</v>
      </c>
      <c r="U206" s="347">
        <v>2750</v>
      </c>
      <c r="V206" s="113">
        <f>H206/U206</f>
        <v>1.2727272727272727</v>
      </c>
      <c r="W206" s="113">
        <f>Q205/V206</f>
        <v>0</v>
      </c>
    </row>
    <row r="207" spans="1:23" s="96" customFormat="1" ht="15" customHeight="1">
      <c r="A207" s="1010">
        <v>110001026584</v>
      </c>
      <c r="B207" s="1442" t="s">
        <v>828</v>
      </c>
      <c r="C207" s="1442"/>
      <c r="D207" s="1442"/>
      <c r="E207" s="1442"/>
      <c r="F207" s="1442"/>
      <c r="G207" s="1011">
        <f t="shared" si="27"/>
        <v>4449.152542372882</v>
      </c>
      <c r="H207" s="907">
        <v>5250</v>
      </c>
      <c r="I207" s="893"/>
      <c r="J207" s="893"/>
      <c r="K207" s="893"/>
      <c r="L207" s="893"/>
      <c r="M207" s="893"/>
      <c r="N207" s="893"/>
      <c r="O207" s="893"/>
      <c r="P207" s="893"/>
      <c r="Q207" s="857">
        <v>0</v>
      </c>
      <c r="R207" s="866">
        <v>7000</v>
      </c>
      <c r="S207" s="858">
        <f>H207/R207</f>
        <v>0.75</v>
      </c>
      <c r="T207" s="358">
        <v>5000</v>
      </c>
      <c r="U207" s="359">
        <v>3150</v>
      </c>
      <c r="V207" s="113">
        <f>H207/U207</f>
        <v>1.6666666666666667</v>
      </c>
      <c r="W207" s="113">
        <f>Q206/V207</f>
        <v>0</v>
      </c>
    </row>
    <row r="208" spans="1:23" s="96" customFormat="1" ht="15" customHeight="1">
      <c r="A208" s="909">
        <v>110001026583</v>
      </c>
      <c r="B208" s="1194" t="s">
        <v>789</v>
      </c>
      <c r="C208" s="1194"/>
      <c r="D208" s="1194"/>
      <c r="E208" s="1194"/>
      <c r="F208" s="1194"/>
      <c r="G208" s="874">
        <f t="shared" si="27"/>
        <v>5000</v>
      </c>
      <c r="H208" s="358">
        <v>5900</v>
      </c>
      <c r="I208" s="364"/>
      <c r="J208" s="364"/>
      <c r="K208" s="364"/>
      <c r="L208" s="364"/>
      <c r="M208" s="364"/>
      <c r="N208" s="364"/>
      <c r="O208" s="364"/>
      <c r="P208" s="364"/>
      <c r="Q208" s="857">
        <v>0</v>
      </c>
      <c r="R208" s="358">
        <v>1000</v>
      </c>
      <c r="S208" s="858">
        <f>H208/R208</f>
        <v>5.9</v>
      </c>
      <c r="T208" s="358">
        <v>1000</v>
      </c>
      <c r="U208" s="359">
        <v>1000</v>
      </c>
      <c r="V208" s="113">
        <f>H208/U208</f>
        <v>5.9</v>
      </c>
      <c r="W208" s="113">
        <f>Q207/V208</f>
        <v>0</v>
      </c>
    </row>
    <row r="209" spans="1:23" s="96" customFormat="1" ht="15" customHeight="1" thickBot="1">
      <c r="A209" s="481"/>
      <c r="B209" s="1090"/>
      <c r="C209" s="1090"/>
      <c r="D209" s="1090"/>
      <c r="E209" s="1090"/>
      <c r="F209" s="1090"/>
      <c r="G209" s="1052"/>
      <c r="H209" s="1052"/>
      <c r="I209" s="218"/>
      <c r="J209" s="218"/>
      <c r="K209" s="218"/>
      <c r="L209" s="218"/>
      <c r="M209" s="218"/>
      <c r="N209" s="218"/>
      <c r="O209" s="218"/>
      <c r="P209" s="218"/>
      <c r="Q209" s="224"/>
      <c r="S209" s="225"/>
      <c r="V209" s="113"/>
      <c r="W209" s="113" t="e">
        <f aca="true" t="shared" si="28" ref="W209:W225">H209/T209</f>
        <v>#DIV/0!</v>
      </c>
    </row>
    <row r="210" spans="1:23" s="96" customFormat="1" ht="19.5" customHeight="1">
      <c r="A210" s="223" t="s">
        <v>341</v>
      </c>
      <c r="B210" s="1053" t="s">
        <v>685</v>
      </c>
      <c r="C210" s="1054"/>
      <c r="D210" s="1054"/>
      <c r="E210" s="1054"/>
      <c r="F210" s="1055"/>
      <c r="G210" s="1056"/>
      <c r="H210" s="1057"/>
      <c r="I210" s="94"/>
      <c r="J210" s="94"/>
      <c r="K210" s="94"/>
      <c r="L210" s="94"/>
      <c r="M210" s="94"/>
      <c r="N210" s="94"/>
      <c r="O210" s="94"/>
      <c r="P210" s="94"/>
      <c r="Q210" s="95"/>
      <c r="R210" s="101"/>
      <c r="S210" s="97"/>
      <c r="T210" s="101"/>
      <c r="U210" s="101"/>
      <c r="V210" s="113"/>
      <c r="W210" s="113" t="e">
        <f t="shared" si="28"/>
        <v>#DIV/0!</v>
      </c>
    </row>
    <row r="211" spans="1:23" s="101" customFormat="1" ht="19.5" customHeight="1" thickBot="1">
      <c r="A211" s="98"/>
      <c r="B211" s="1058"/>
      <c r="C211" s="1059"/>
      <c r="D211" s="1059"/>
      <c r="E211" s="1059"/>
      <c r="F211" s="1060"/>
      <c r="G211" s="226" t="s">
        <v>342</v>
      </c>
      <c r="H211" s="227"/>
      <c r="I211" s="227"/>
      <c r="J211" s="227"/>
      <c r="K211" s="227"/>
      <c r="L211" s="227"/>
      <c r="M211" s="227"/>
      <c r="N211" s="227"/>
      <c r="O211" s="227"/>
      <c r="P211" s="227"/>
      <c r="Q211" s="482"/>
      <c r="R211" s="227"/>
      <c r="S211" s="483"/>
      <c r="T211" s="227"/>
      <c r="U211" s="484"/>
      <c r="V211" s="113"/>
      <c r="W211" s="113" t="e">
        <f t="shared" si="28"/>
        <v>#DIV/0!</v>
      </c>
    </row>
    <row r="212" spans="1:23" s="101" customFormat="1" ht="15" customHeight="1">
      <c r="A212" s="408"/>
      <c r="B212" s="1116" t="s">
        <v>654</v>
      </c>
      <c r="C212" s="1116"/>
      <c r="D212" s="1116"/>
      <c r="E212" s="1116"/>
      <c r="F212" s="1116"/>
      <c r="G212" s="30"/>
      <c r="H212" s="67"/>
      <c r="I212" s="67"/>
      <c r="J212" s="67"/>
      <c r="K212" s="67"/>
      <c r="L212" s="67"/>
      <c r="M212" s="67"/>
      <c r="N212" s="67"/>
      <c r="O212" s="67"/>
      <c r="P212" s="67"/>
      <c r="Q212" s="53"/>
      <c r="R212" s="38"/>
      <c r="S212" s="75"/>
      <c r="T212" s="38"/>
      <c r="U212" s="45"/>
      <c r="V212" s="113"/>
      <c r="W212" s="113" t="e">
        <f t="shared" si="28"/>
        <v>#DIV/0!</v>
      </c>
    </row>
    <row r="213" spans="1:23" s="101" customFormat="1" ht="30" customHeight="1">
      <c r="A213" s="266">
        <v>710000008924</v>
      </c>
      <c r="B213" s="1367" t="s">
        <v>778</v>
      </c>
      <c r="C213" s="1437"/>
      <c r="D213" s="1437"/>
      <c r="E213" s="1437"/>
      <c r="F213" s="1438"/>
      <c r="G213" s="267">
        <f>H213/1.18</f>
        <v>76101.69491525424</v>
      </c>
      <c r="H213" s="234">
        <v>89800</v>
      </c>
      <c r="I213" s="117"/>
      <c r="J213" s="117"/>
      <c r="K213" s="117"/>
      <c r="L213" s="117"/>
      <c r="M213" s="108">
        <v>0.1</v>
      </c>
      <c r="N213" s="116">
        <v>82600</v>
      </c>
      <c r="O213" s="116"/>
      <c r="P213" s="116"/>
      <c r="Q213" s="110">
        <v>0.1</v>
      </c>
      <c r="R213" s="116">
        <v>75100</v>
      </c>
      <c r="S213" s="111">
        <f>H213/R213</f>
        <v>1.1957390146471372</v>
      </c>
      <c r="T213" s="118">
        <v>68300</v>
      </c>
      <c r="U213" s="118">
        <v>65000</v>
      </c>
      <c r="V213" s="113">
        <f>H213/U213</f>
        <v>1.3815384615384616</v>
      </c>
      <c r="W213" s="113">
        <f t="shared" si="28"/>
        <v>1.314787701317716</v>
      </c>
    </row>
    <row r="214" spans="1:23" s="101" customFormat="1" ht="30" customHeight="1">
      <c r="A214" s="262">
        <v>710000006040</v>
      </c>
      <c r="B214" s="1184" t="s">
        <v>779</v>
      </c>
      <c r="C214" s="1409"/>
      <c r="D214" s="1409"/>
      <c r="E214" s="1409"/>
      <c r="F214" s="1410"/>
      <c r="G214" s="263">
        <f aca="true" t="shared" si="29" ref="G214:G222">H214/1.18</f>
        <v>76949.15254237289</v>
      </c>
      <c r="H214" s="116">
        <v>90800</v>
      </c>
      <c r="I214" s="117"/>
      <c r="J214" s="117"/>
      <c r="K214" s="117"/>
      <c r="L214" s="117"/>
      <c r="M214" s="108">
        <v>0.1</v>
      </c>
      <c r="N214" s="116">
        <v>82600</v>
      </c>
      <c r="O214" s="116"/>
      <c r="P214" s="116"/>
      <c r="Q214" s="110">
        <v>0.1</v>
      </c>
      <c r="R214" s="116">
        <v>75100</v>
      </c>
      <c r="S214" s="111">
        <f>H214/R214</f>
        <v>1.2090545938748336</v>
      </c>
      <c r="T214" s="118">
        <v>68300</v>
      </c>
      <c r="U214" s="118">
        <v>65000</v>
      </c>
      <c r="V214" s="113">
        <f>H214/U214</f>
        <v>1.396923076923077</v>
      </c>
      <c r="W214" s="113">
        <f t="shared" si="28"/>
        <v>1.329428989751098</v>
      </c>
    </row>
    <row r="215" spans="1:23" s="101" customFormat="1" ht="30" customHeight="1">
      <c r="A215" s="461">
        <v>710000008417</v>
      </c>
      <c r="B215" s="1264" t="s">
        <v>780</v>
      </c>
      <c r="C215" s="1354"/>
      <c r="D215" s="1354"/>
      <c r="E215" s="1354"/>
      <c r="F215" s="1355"/>
      <c r="G215" s="183">
        <f t="shared" si="29"/>
        <v>82203.38983050847</v>
      </c>
      <c r="H215" s="156">
        <v>97000</v>
      </c>
      <c r="I215" s="157"/>
      <c r="J215" s="157"/>
      <c r="K215" s="157"/>
      <c r="L215" s="157"/>
      <c r="M215" s="108">
        <v>0.1</v>
      </c>
      <c r="N215" s="156">
        <v>88300</v>
      </c>
      <c r="O215" s="156"/>
      <c r="P215" s="156"/>
      <c r="Q215" s="110">
        <v>0.1</v>
      </c>
      <c r="R215" s="156">
        <v>80300</v>
      </c>
      <c r="S215" s="111">
        <f>H215/R215</f>
        <v>1.207970112079701</v>
      </c>
      <c r="T215" s="134">
        <v>73000</v>
      </c>
      <c r="U215" s="134">
        <v>69600</v>
      </c>
      <c r="V215" s="113">
        <f>H215/U215</f>
        <v>1.3936781609195403</v>
      </c>
      <c r="W215" s="113">
        <f t="shared" si="28"/>
        <v>1.3287671232876712</v>
      </c>
    </row>
    <row r="216" spans="1:23" s="193" customFormat="1" ht="30" customHeight="1">
      <c r="A216" s="462">
        <v>710000006042</v>
      </c>
      <c r="B216" s="1198" t="s">
        <v>781</v>
      </c>
      <c r="C216" s="1199"/>
      <c r="D216" s="1199"/>
      <c r="E216" s="1199"/>
      <c r="F216" s="1200"/>
      <c r="G216" s="209">
        <f>H216/1.18</f>
        <v>82966.10169491525</v>
      </c>
      <c r="H216" s="187">
        <v>97900</v>
      </c>
      <c r="I216" s="202"/>
      <c r="J216" s="202"/>
      <c r="K216" s="202"/>
      <c r="L216" s="202"/>
      <c r="M216" s="108">
        <v>0.1</v>
      </c>
      <c r="N216" s="196">
        <v>89000</v>
      </c>
      <c r="O216" s="196"/>
      <c r="P216" s="196"/>
      <c r="Q216" s="110">
        <v>0.1</v>
      </c>
      <c r="R216" s="156">
        <v>78000</v>
      </c>
      <c r="S216" s="111">
        <f>H216/R216</f>
        <v>1.255128205128205</v>
      </c>
      <c r="T216" s="134">
        <v>70900</v>
      </c>
      <c r="U216" s="134">
        <v>67500</v>
      </c>
      <c r="V216" s="113">
        <f>H216/U216</f>
        <v>1.4503703703703703</v>
      </c>
      <c r="W216" s="113">
        <f t="shared" si="28"/>
        <v>1.380818053596615</v>
      </c>
    </row>
    <row r="217" spans="1:23" s="193" customFormat="1" ht="30" customHeight="1">
      <c r="A217" s="462">
        <v>710000006041</v>
      </c>
      <c r="B217" s="1264" t="s">
        <v>782</v>
      </c>
      <c r="C217" s="1265"/>
      <c r="D217" s="1265"/>
      <c r="E217" s="1265"/>
      <c r="F217" s="1266"/>
      <c r="G217" s="209">
        <f t="shared" si="29"/>
        <v>79915.25423728814</v>
      </c>
      <c r="H217" s="187">
        <v>94300</v>
      </c>
      <c r="I217" s="463"/>
      <c r="J217" s="463"/>
      <c r="K217" s="463"/>
      <c r="L217" s="463"/>
      <c r="M217" s="214">
        <v>0.1</v>
      </c>
      <c r="N217" s="187">
        <v>85800</v>
      </c>
      <c r="O217" s="187"/>
      <c r="P217" s="187"/>
      <c r="Q217" s="110">
        <v>0.1</v>
      </c>
      <c r="R217" s="156">
        <v>78000</v>
      </c>
      <c r="S217" s="111">
        <f>H217/R217</f>
        <v>1.208974358974359</v>
      </c>
      <c r="T217" s="134">
        <v>70900</v>
      </c>
      <c r="U217" s="134">
        <v>67500</v>
      </c>
      <c r="V217" s="113">
        <f>H217/U217</f>
        <v>1.397037037037037</v>
      </c>
      <c r="W217" s="113">
        <f t="shared" si="28"/>
        <v>1.3300423131170662</v>
      </c>
    </row>
    <row r="218" spans="1:23" s="193" customFormat="1" ht="15" customHeight="1">
      <c r="A218" s="464"/>
      <c r="B218" s="1116" t="s">
        <v>655</v>
      </c>
      <c r="C218" s="1116"/>
      <c r="D218" s="1116"/>
      <c r="E218" s="1116"/>
      <c r="F218" s="1116"/>
      <c r="G218" s="465"/>
      <c r="H218" s="466"/>
      <c r="I218" s="467"/>
      <c r="J218" s="467"/>
      <c r="K218" s="467"/>
      <c r="L218" s="467"/>
      <c r="M218" s="467"/>
      <c r="N218" s="466"/>
      <c r="O218" s="467"/>
      <c r="P218" s="467"/>
      <c r="Q218" s="326"/>
      <c r="R218" s="156"/>
      <c r="S218" s="111"/>
      <c r="T218" s="134"/>
      <c r="U218" s="134"/>
      <c r="V218" s="113"/>
      <c r="W218" s="113" t="e">
        <f t="shared" si="28"/>
        <v>#DIV/0!</v>
      </c>
    </row>
    <row r="219" spans="1:23" s="193" customFormat="1" ht="15.75" customHeight="1">
      <c r="A219" s="276">
        <v>710000001103</v>
      </c>
      <c r="B219" s="1443" t="s">
        <v>737</v>
      </c>
      <c r="C219" s="1444"/>
      <c r="D219" s="1444"/>
      <c r="E219" s="1444"/>
      <c r="F219" s="1445"/>
      <c r="G219" s="263">
        <f>H219/1.18</f>
        <v>108305.08474576272</v>
      </c>
      <c r="H219" s="117">
        <v>127800</v>
      </c>
      <c r="I219" s="117"/>
      <c r="J219" s="117"/>
      <c r="K219" s="117"/>
      <c r="L219" s="117"/>
      <c r="M219" s="108">
        <v>0.05</v>
      </c>
      <c r="N219" s="117">
        <v>119800</v>
      </c>
      <c r="O219" s="117"/>
      <c r="P219" s="117"/>
      <c r="Q219" s="110">
        <v>0.1</v>
      </c>
      <c r="R219" s="116">
        <v>108900</v>
      </c>
      <c r="S219" s="111">
        <f>H219/R219</f>
        <v>1.1735537190082646</v>
      </c>
      <c r="T219" s="118">
        <v>99200</v>
      </c>
      <c r="U219" s="118">
        <v>94500</v>
      </c>
      <c r="V219" s="113">
        <f>H219/U219</f>
        <v>1.3523809523809525</v>
      </c>
      <c r="W219" s="113">
        <f t="shared" si="28"/>
        <v>1.2883064516129032</v>
      </c>
    </row>
    <row r="220" spans="1:23" s="193" customFormat="1" ht="30" customHeight="1">
      <c r="A220" s="262">
        <v>710000001102</v>
      </c>
      <c r="B220" s="1399" t="s">
        <v>738</v>
      </c>
      <c r="C220" s="1400"/>
      <c r="D220" s="1400"/>
      <c r="E220" s="1400"/>
      <c r="F220" s="1401"/>
      <c r="G220" s="263">
        <f>H220/1.18</f>
        <v>119237.28813559323</v>
      </c>
      <c r="H220" s="116">
        <v>140700</v>
      </c>
      <c r="I220" s="117"/>
      <c r="J220" s="117"/>
      <c r="K220" s="117"/>
      <c r="L220" s="117"/>
      <c r="M220" s="108">
        <v>0.05</v>
      </c>
      <c r="N220" s="116">
        <v>134000</v>
      </c>
      <c r="O220" s="116"/>
      <c r="P220" s="116"/>
      <c r="Q220" s="110">
        <v>0.1</v>
      </c>
      <c r="R220" s="116">
        <v>121900</v>
      </c>
      <c r="S220" s="111">
        <f>H220/R220</f>
        <v>1.1542247744052503</v>
      </c>
      <c r="T220" s="118">
        <v>111000</v>
      </c>
      <c r="U220" s="118">
        <v>106000</v>
      </c>
      <c r="V220" s="113">
        <f>H220/U220</f>
        <v>1.3273584905660378</v>
      </c>
      <c r="W220" s="113">
        <f t="shared" si="28"/>
        <v>1.2675675675675675</v>
      </c>
    </row>
    <row r="221" spans="1:23" s="193" customFormat="1" ht="30" customHeight="1">
      <c r="A221" s="262">
        <v>710000001108</v>
      </c>
      <c r="B221" s="1214" t="s">
        <v>739</v>
      </c>
      <c r="C221" s="1164"/>
      <c r="D221" s="1164"/>
      <c r="E221" s="1164"/>
      <c r="F221" s="1165"/>
      <c r="G221" s="263">
        <f t="shared" si="29"/>
        <v>124152.54237288136</v>
      </c>
      <c r="H221" s="116">
        <v>146500</v>
      </c>
      <c r="I221" s="117"/>
      <c r="J221" s="117"/>
      <c r="K221" s="117"/>
      <c r="L221" s="117"/>
      <c r="M221" s="108">
        <v>0.05</v>
      </c>
      <c r="N221" s="116">
        <v>139500</v>
      </c>
      <c r="O221" s="116"/>
      <c r="P221" s="116"/>
      <c r="Q221" s="110">
        <v>0.1</v>
      </c>
      <c r="R221" s="116">
        <v>126900</v>
      </c>
      <c r="S221" s="111">
        <f>H221/R221</f>
        <v>1.1544523246650906</v>
      </c>
      <c r="T221" s="118">
        <v>115500</v>
      </c>
      <c r="U221" s="118">
        <v>110000</v>
      </c>
      <c r="V221" s="113">
        <f>H221/U221</f>
        <v>1.3318181818181818</v>
      </c>
      <c r="W221" s="113">
        <f t="shared" si="28"/>
        <v>1.2683982683982684</v>
      </c>
    </row>
    <row r="222" spans="1:23" s="101" customFormat="1" ht="30" customHeight="1">
      <c r="A222" s="262">
        <v>710000008574</v>
      </c>
      <c r="B222" s="1214" t="s">
        <v>740</v>
      </c>
      <c r="C222" s="1164"/>
      <c r="D222" s="1164"/>
      <c r="E222" s="1164"/>
      <c r="F222" s="1165"/>
      <c r="G222" s="263">
        <f t="shared" si="29"/>
        <v>169406.77966101695</v>
      </c>
      <c r="H222" s="116">
        <v>199900</v>
      </c>
      <c r="I222" s="468"/>
      <c r="J222" s="468"/>
      <c r="K222" s="468"/>
      <c r="L222" s="468"/>
      <c r="M222" s="214">
        <v>0.09</v>
      </c>
      <c r="N222" s="116">
        <v>183000</v>
      </c>
      <c r="O222" s="116"/>
      <c r="P222" s="116"/>
      <c r="Q222" s="110">
        <v>0.05</v>
      </c>
      <c r="R222" s="116">
        <v>174400</v>
      </c>
      <c r="S222" s="111">
        <f>H222/R222</f>
        <v>1.1462155963302751</v>
      </c>
      <c r="T222" s="118">
        <v>158500</v>
      </c>
      <c r="U222" s="118">
        <v>151000</v>
      </c>
      <c r="V222" s="113">
        <f>H222/U222</f>
        <v>1.323841059602649</v>
      </c>
      <c r="W222" s="113">
        <f t="shared" si="28"/>
        <v>1.2611987381703471</v>
      </c>
    </row>
    <row r="223" spans="1:23" s="101" customFormat="1" ht="15" customHeight="1">
      <c r="A223" s="408"/>
      <c r="B223" s="1116" t="s">
        <v>656</v>
      </c>
      <c r="C223" s="1116"/>
      <c r="D223" s="1116"/>
      <c r="E223" s="1116"/>
      <c r="F223" s="1116"/>
      <c r="G223" s="30"/>
      <c r="H223" s="67"/>
      <c r="I223" s="81"/>
      <c r="J223" s="81"/>
      <c r="K223" s="81"/>
      <c r="L223" s="81"/>
      <c r="M223" s="81"/>
      <c r="N223" s="67"/>
      <c r="O223" s="81"/>
      <c r="P223" s="81"/>
      <c r="Q223" s="110"/>
      <c r="R223" s="123"/>
      <c r="S223" s="111"/>
      <c r="T223" s="275"/>
      <c r="U223" s="275"/>
      <c r="V223" s="113"/>
      <c r="W223" s="113" t="e">
        <f t="shared" si="28"/>
        <v>#DIV/0!</v>
      </c>
    </row>
    <row r="224" spans="1:23" s="193" customFormat="1" ht="30" customHeight="1">
      <c r="A224" s="469">
        <v>710000008418</v>
      </c>
      <c r="B224" s="1091" t="s">
        <v>735</v>
      </c>
      <c r="C224" s="1092"/>
      <c r="D224" s="1092"/>
      <c r="E224" s="1092"/>
      <c r="F224" s="1093"/>
      <c r="G224" s="290">
        <f>H224/1.18</f>
        <v>195677.96610169494</v>
      </c>
      <c r="H224" s="196">
        <v>230900</v>
      </c>
      <c r="I224" s="202"/>
      <c r="J224" s="202"/>
      <c r="K224" s="202"/>
      <c r="L224" s="202"/>
      <c r="M224" s="108">
        <v>0.1</v>
      </c>
      <c r="N224" s="196">
        <v>209900</v>
      </c>
      <c r="O224" s="196"/>
      <c r="P224" s="196"/>
      <c r="Q224" s="110">
        <v>0.05</v>
      </c>
      <c r="R224" s="196">
        <v>199900</v>
      </c>
      <c r="S224" s="111">
        <f>H224/R224</f>
        <v>1.1550775387693848</v>
      </c>
      <c r="T224" s="211">
        <v>182600</v>
      </c>
      <c r="U224" s="190">
        <v>166000</v>
      </c>
      <c r="V224" s="113">
        <f>H224/U224</f>
        <v>1.3909638554216868</v>
      </c>
      <c r="W224" s="113">
        <f t="shared" si="28"/>
        <v>1.264512595837897</v>
      </c>
    </row>
    <row r="225" spans="1:23" s="193" customFormat="1" ht="45" customHeight="1">
      <c r="A225" s="469">
        <v>710000008419</v>
      </c>
      <c r="B225" s="1402" t="s">
        <v>741</v>
      </c>
      <c r="C225" s="1403"/>
      <c r="D225" s="1403"/>
      <c r="E225" s="1403"/>
      <c r="F225" s="1404"/>
      <c r="G225" s="290">
        <f>H225/1.18</f>
        <v>198474.57627118644</v>
      </c>
      <c r="H225" s="196">
        <v>234200</v>
      </c>
      <c r="I225" s="202"/>
      <c r="J225" s="202"/>
      <c r="K225" s="202"/>
      <c r="L225" s="202"/>
      <c r="M225" s="108">
        <v>0.1</v>
      </c>
      <c r="N225" s="196">
        <v>212900</v>
      </c>
      <c r="O225" s="196"/>
      <c r="P225" s="196"/>
      <c r="Q225" s="110"/>
      <c r="R225" s="196"/>
      <c r="S225" s="111"/>
      <c r="T225" s="211"/>
      <c r="U225" s="190"/>
      <c r="V225" s="113"/>
      <c r="W225" s="113" t="e">
        <f t="shared" si="28"/>
        <v>#DIV/0!</v>
      </c>
    </row>
    <row r="226" spans="1:23" s="101" customFormat="1" ht="15" customHeight="1">
      <c r="A226" s="408"/>
      <c r="B226" s="1116" t="s">
        <v>657</v>
      </c>
      <c r="C226" s="1116"/>
      <c r="D226" s="1116"/>
      <c r="E226" s="1116"/>
      <c r="F226" s="1116"/>
      <c r="G226" s="30"/>
      <c r="H226" s="67"/>
      <c r="I226" s="67"/>
      <c r="J226" s="67"/>
      <c r="K226" s="67"/>
      <c r="L226" s="67"/>
      <c r="M226" s="67"/>
      <c r="N226" s="67"/>
      <c r="O226" s="67"/>
      <c r="P226" s="67"/>
      <c r="Q226" s="53"/>
      <c r="R226" s="38"/>
      <c r="S226" s="75"/>
      <c r="T226" s="38"/>
      <c r="U226" s="45"/>
      <c r="V226" s="113"/>
      <c r="W226" s="113" t="e">
        <f aca="true" t="shared" si="30" ref="W226:W233">H227/T226</f>
        <v>#DIV/0!</v>
      </c>
    </row>
    <row r="227" spans="1:23" s="101" customFormat="1" ht="30" customHeight="1">
      <c r="A227" s="461">
        <v>710000009791</v>
      </c>
      <c r="B227" s="1195" t="s">
        <v>783</v>
      </c>
      <c r="C227" s="1292"/>
      <c r="D227" s="1292"/>
      <c r="E227" s="1292"/>
      <c r="F227" s="1293"/>
      <c r="G227" s="183">
        <f aca="true" t="shared" si="31" ref="G227:G232">H227/1.18</f>
        <v>271101.69491525425</v>
      </c>
      <c r="H227" s="187">
        <v>319900</v>
      </c>
      <c r="I227" s="188"/>
      <c r="J227" s="188"/>
      <c r="K227" s="188"/>
      <c r="L227" s="188"/>
      <c r="M227" s="108">
        <v>0.1</v>
      </c>
      <c r="N227" s="419">
        <v>291200</v>
      </c>
      <c r="O227" s="108">
        <v>0.03</v>
      </c>
      <c r="P227" s="470">
        <v>282700</v>
      </c>
      <c r="Q227" s="110">
        <v>0</v>
      </c>
      <c r="R227" s="187">
        <v>282700</v>
      </c>
      <c r="S227" s="111">
        <f aca="true" t="shared" si="32" ref="S227:S232">H227/R227</f>
        <v>1.1315882561018749</v>
      </c>
      <c r="T227" s="190">
        <v>257000</v>
      </c>
      <c r="U227" s="190">
        <v>249900</v>
      </c>
      <c r="V227" s="113">
        <f aca="true" t="shared" si="33" ref="V227:V232">H227/U227</f>
        <v>1.280112044817927</v>
      </c>
      <c r="W227" s="113">
        <f t="shared" si="30"/>
        <v>1.2447470817120623</v>
      </c>
    </row>
    <row r="228" spans="1:23" s="193" customFormat="1" ht="30" customHeight="1">
      <c r="A228" s="461">
        <v>710000008601</v>
      </c>
      <c r="B228" s="1195" t="s">
        <v>786</v>
      </c>
      <c r="C228" s="1196"/>
      <c r="D228" s="1196"/>
      <c r="E228" s="1196"/>
      <c r="F228" s="1197"/>
      <c r="G228" s="183">
        <f t="shared" si="31"/>
        <v>271101.69491525425</v>
      </c>
      <c r="H228" s="156">
        <v>319900</v>
      </c>
      <c r="I228" s="157"/>
      <c r="J228" s="157"/>
      <c r="K228" s="157"/>
      <c r="L228" s="157"/>
      <c r="M228" s="108">
        <v>0.1</v>
      </c>
      <c r="N228" s="437">
        <v>291200</v>
      </c>
      <c r="O228" s="108">
        <v>0.03</v>
      </c>
      <c r="P228" s="471">
        <v>282700</v>
      </c>
      <c r="Q228" s="110">
        <v>0</v>
      </c>
      <c r="R228" s="156">
        <v>282700</v>
      </c>
      <c r="S228" s="111">
        <f t="shared" si="32"/>
        <v>1.1315882561018749</v>
      </c>
      <c r="T228" s="134">
        <v>257000</v>
      </c>
      <c r="U228" s="134">
        <v>249900</v>
      </c>
      <c r="V228" s="113">
        <f t="shared" si="33"/>
        <v>1.280112044817927</v>
      </c>
      <c r="W228" s="113">
        <f t="shared" si="30"/>
        <v>1.3482490272373542</v>
      </c>
    </row>
    <row r="229" spans="1:23" s="193" customFormat="1" ht="30" customHeight="1">
      <c r="A229" s="461">
        <v>710000009815</v>
      </c>
      <c r="B229" s="1195" t="s">
        <v>784</v>
      </c>
      <c r="C229" s="1196"/>
      <c r="D229" s="1196"/>
      <c r="E229" s="1196"/>
      <c r="F229" s="1197"/>
      <c r="G229" s="472">
        <f t="shared" si="31"/>
        <v>293644.0677966102</v>
      </c>
      <c r="H229" s="187">
        <v>346500</v>
      </c>
      <c r="I229" s="188"/>
      <c r="J229" s="188"/>
      <c r="K229" s="188"/>
      <c r="L229" s="188"/>
      <c r="M229" s="108">
        <v>0.1</v>
      </c>
      <c r="N229" s="419">
        <v>315000</v>
      </c>
      <c r="O229" s="108">
        <v>0.03</v>
      </c>
      <c r="P229" s="470">
        <v>305800</v>
      </c>
      <c r="Q229" s="110">
        <v>0</v>
      </c>
      <c r="R229" s="187">
        <v>305800</v>
      </c>
      <c r="S229" s="111">
        <f t="shared" si="32"/>
        <v>1.1330935251798562</v>
      </c>
      <c r="T229" s="190">
        <v>278000</v>
      </c>
      <c r="U229" s="190">
        <v>269900</v>
      </c>
      <c r="V229" s="113">
        <f t="shared" si="33"/>
        <v>1.2838088180807707</v>
      </c>
      <c r="W229" s="113">
        <f t="shared" si="30"/>
        <v>1.2464028776978417</v>
      </c>
    </row>
    <row r="230" spans="1:23" s="193" customFormat="1" ht="30" customHeight="1">
      <c r="A230" s="461">
        <v>710000009924</v>
      </c>
      <c r="B230" s="1195" t="s">
        <v>785</v>
      </c>
      <c r="C230" s="1196"/>
      <c r="D230" s="1196"/>
      <c r="E230" s="1196"/>
      <c r="F230" s="1197"/>
      <c r="G230" s="472">
        <f t="shared" si="31"/>
        <v>293644.0677966102</v>
      </c>
      <c r="H230" s="187">
        <v>346500</v>
      </c>
      <c r="I230" s="188"/>
      <c r="J230" s="188"/>
      <c r="K230" s="188"/>
      <c r="L230" s="188"/>
      <c r="M230" s="108">
        <v>0.1</v>
      </c>
      <c r="N230" s="419">
        <v>315000</v>
      </c>
      <c r="O230" s="108">
        <v>0.03</v>
      </c>
      <c r="P230" s="470">
        <v>305800</v>
      </c>
      <c r="Q230" s="110">
        <v>0</v>
      </c>
      <c r="R230" s="187">
        <v>305800</v>
      </c>
      <c r="S230" s="111">
        <f t="shared" si="32"/>
        <v>1.1330935251798562</v>
      </c>
      <c r="T230" s="190">
        <v>278000</v>
      </c>
      <c r="U230" s="190">
        <v>269900</v>
      </c>
      <c r="V230" s="113">
        <f t="shared" si="33"/>
        <v>1.2838088180807707</v>
      </c>
      <c r="W230" s="113">
        <f t="shared" si="30"/>
        <v>1.4316546762589928</v>
      </c>
    </row>
    <row r="231" spans="1:23" s="193" customFormat="1" ht="30" customHeight="1">
      <c r="A231" s="461">
        <v>710000009797</v>
      </c>
      <c r="B231" s="1195" t="s">
        <v>787</v>
      </c>
      <c r="C231" s="1196"/>
      <c r="D231" s="1196"/>
      <c r="E231" s="1196"/>
      <c r="F231" s="1197"/>
      <c r="G231" s="472">
        <f t="shared" si="31"/>
        <v>337288.13559322036</v>
      </c>
      <c r="H231" s="187">
        <v>398000</v>
      </c>
      <c r="I231" s="188"/>
      <c r="J231" s="188"/>
      <c r="K231" s="188"/>
      <c r="L231" s="188"/>
      <c r="M231" s="108">
        <v>0.1</v>
      </c>
      <c r="N231" s="419">
        <v>361900</v>
      </c>
      <c r="O231" s="108">
        <v>0.08</v>
      </c>
      <c r="P231" s="470">
        <v>335000</v>
      </c>
      <c r="Q231" s="110">
        <v>0</v>
      </c>
      <c r="R231" s="187">
        <v>335000</v>
      </c>
      <c r="S231" s="111">
        <f t="shared" si="32"/>
        <v>1.1880597014925374</v>
      </c>
      <c r="T231" s="190">
        <v>304500</v>
      </c>
      <c r="U231" s="190">
        <v>290000</v>
      </c>
      <c r="V231" s="113">
        <f t="shared" si="33"/>
        <v>1.3724137931034484</v>
      </c>
      <c r="W231" s="113">
        <f t="shared" si="30"/>
        <v>1.3070607553366174</v>
      </c>
    </row>
    <row r="232" spans="1:23" s="193" customFormat="1" ht="30" customHeight="1">
      <c r="A232" s="473">
        <v>710000007051</v>
      </c>
      <c r="B232" s="1191" t="s">
        <v>788</v>
      </c>
      <c r="C232" s="1192"/>
      <c r="D232" s="1192"/>
      <c r="E232" s="1192"/>
      <c r="F232" s="1193"/>
      <c r="G232" s="197">
        <f t="shared" si="31"/>
        <v>337288.13559322036</v>
      </c>
      <c r="H232" s="167">
        <v>398000</v>
      </c>
      <c r="I232" s="188"/>
      <c r="J232" s="188"/>
      <c r="K232" s="188"/>
      <c r="L232" s="188"/>
      <c r="M232" s="108">
        <v>0.1</v>
      </c>
      <c r="N232" s="474">
        <v>361900</v>
      </c>
      <c r="O232" s="108">
        <v>0.08</v>
      </c>
      <c r="P232" s="470">
        <v>335000</v>
      </c>
      <c r="Q232" s="110">
        <v>0</v>
      </c>
      <c r="R232" s="167">
        <v>335000</v>
      </c>
      <c r="S232" s="111">
        <f t="shared" si="32"/>
        <v>1.1880597014925374</v>
      </c>
      <c r="T232" s="198">
        <v>304500</v>
      </c>
      <c r="U232" s="198">
        <v>290000</v>
      </c>
      <c r="V232" s="113">
        <f t="shared" si="33"/>
        <v>1.3724137931034484</v>
      </c>
      <c r="W232" s="113">
        <f t="shared" si="30"/>
        <v>0</v>
      </c>
    </row>
    <row r="233" spans="1:23" s="193" customFormat="1" ht="15" customHeight="1">
      <c r="A233" s="475"/>
      <c r="B233" s="1116" t="s">
        <v>659</v>
      </c>
      <c r="C233" s="1116"/>
      <c r="D233" s="1116"/>
      <c r="E233" s="1116"/>
      <c r="F233" s="1116"/>
      <c r="G233" s="30"/>
      <c r="H233" s="38"/>
      <c r="I233" s="38"/>
      <c r="J233" s="38"/>
      <c r="K233" s="38"/>
      <c r="L233" s="38"/>
      <c r="M233" s="38"/>
      <c r="N233" s="38"/>
      <c r="O233" s="38"/>
      <c r="P233" s="38"/>
      <c r="Q233" s="53"/>
      <c r="R233" s="38"/>
      <c r="S233" s="75"/>
      <c r="T233" s="38"/>
      <c r="U233" s="45"/>
      <c r="V233" s="113"/>
      <c r="W233" s="113" t="e">
        <f t="shared" si="30"/>
        <v>#DIV/0!</v>
      </c>
    </row>
    <row r="234" spans="1:23" s="476" customFormat="1" ht="15" customHeight="1">
      <c r="A234" s="115">
        <v>210000008468</v>
      </c>
      <c r="B234" s="1163" t="s">
        <v>501</v>
      </c>
      <c r="C234" s="1164"/>
      <c r="D234" s="1164"/>
      <c r="E234" s="1164"/>
      <c r="F234" s="1165"/>
      <c r="G234" s="263">
        <f>H234/1.18</f>
        <v>8389.830508474577</v>
      </c>
      <c r="H234" s="271">
        <v>9900</v>
      </c>
      <c r="I234" s="272"/>
      <c r="J234" s="272"/>
      <c r="K234" s="272"/>
      <c r="L234" s="272"/>
      <c r="M234" s="108">
        <v>0.1</v>
      </c>
      <c r="N234" s="271">
        <v>9100</v>
      </c>
      <c r="O234" s="271"/>
      <c r="P234" s="271"/>
      <c r="Q234" s="110">
        <v>0.1</v>
      </c>
      <c r="R234" s="116">
        <v>8300</v>
      </c>
      <c r="S234" s="111">
        <f>H234/R234</f>
        <v>1.1927710843373494</v>
      </c>
      <c r="T234" s="118">
        <v>7500</v>
      </c>
      <c r="U234" s="118">
        <v>7100</v>
      </c>
      <c r="V234" s="113">
        <f>H234/U234</f>
        <v>1.3943661971830985</v>
      </c>
      <c r="W234" s="113">
        <f>H234/T234</f>
        <v>1.32</v>
      </c>
    </row>
    <row r="235" spans="1:23" s="476" customFormat="1" ht="15" customHeight="1">
      <c r="A235" s="477">
        <v>210000807931</v>
      </c>
      <c r="B235" s="1393" t="s">
        <v>736</v>
      </c>
      <c r="C235" s="1394"/>
      <c r="D235" s="1394"/>
      <c r="E235" s="1394"/>
      <c r="F235" s="1395"/>
      <c r="G235" s="267">
        <f>H235/1.18</f>
        <v>32627.1186440678</v>
      </c>
      <c r="H235" s="107">
        <v>38500</v>
      </c>
      <c r="I235" s="272"/>
      <c r="J235" s="272"/>
      <c r="K235" s="272"/>
      <c r="L235" s="272"/>
      <c r="M235" s="108"/>
      <c r="N235" s="271"/>
      <c r="O235" s="271"/>
      <c r="P235" s="271"/>
      <c r="Q235" s="110"/>
      <c r="R235" s="116"/>
      <c r="S235" s="111"/>
      <c r="T235" s="118"/>
      <c r="U235" s="118"/>
      <c r="V235" s="113"/>
      <c r="W235" s="113"/>
    </row>
    <row r="236" spans="1:23" s="101" customFormat="1" ht="15" customHeight="1">
      <c r="A236" s="115">
        <v>210000807932</v>
      </c>
      <c r="B236" s="1163" t="s">
        <v>502</v>
      </c>
      <c r="C236" s="1164"/>
      <c r="D236" s="1164"/>
      <c r="E236" s="1164"/>
      <c r="F236" s="1165"/>
      <c r="G236" s="459">
        <f>H236/1.18</f>
        <v>33644.06779661017</v>
      </c>
      <c r="H236" s="134">
        <v>39700</v>
      </c>
      <c r="I236" s="184"/>
      <c r="J236" s="184"/>
      <c r="K236" s="184"/>
      <c r="L236" s="184"/>
      <c r="M236" s="108">
        <v>0.1</v>
      </c>
      <c r="N236" s="134">
        <v>36100</v>
      </c>
      <c r="O236" s="134"/>
      <c r="P236" s="134"/>
      <c r="Q236" s="110">
        <v>0.2</v>
      </c>
      <c r="R236" s="116">
        <v>30000</v>
      </c>
      <c r="S236" s="111">
        <f>H236/R236</f>
        <v>1.3233333333333333</v>
      </c>
      <c r="T236" s="118">
        <v>27200</v>
      </c>
      <c r="U236" s="119">
        <v>24700</v>
      </c>
      <c r="V236" s="113">
        <f>H236/U236</f>
        <v>1.6072874493927125</v>
      </c>
      <c r="W236" s="113">
        <f aca="true" t="shared" si="34" ref="W236:W244">H236/T236</f>
        <v>1.4595588235294117</v>
      </c>
    </row>
    <row r="237" spans="1:23" s="101" customFormat="1" ht="15" customHeight="1">
      <c r="A237" s="478">
        <v>210000001745</v>
      </c>
      <c r="B237" s="1163" t="s">
        <v>498</v>
      </c>
      <c r="C237" s="1164"/>
      <c r="D237" s="1164"/>
      <c r="E237" s="1164"/>
      <c r="F237" s="1165"/>
      <c r="G237" s="263">
        <f aca="true" t="shared" si="35" ref="G237:G243">H237/1.18</f>
        <v>20847.457627118645</v>
      </c>
      <c r="H237" s="134">
        <v>24600</v>
      </c>
      <c r="I237" s="184"/>
      <c r="J237" s="184"/>
      <c r="K237" s="184"/>
      <c r="L237" s="184"/>
      <c r="M237" s="108">
        <v>0.1</v>
      </c>
      <c r="N237" s="134">
        <v>22400</v>
      </c>
      <c r="O237" s="134"/>
      <c r="P237" s="134"/>
      <c r="Q237" s="110">
        <v>0.2</v>
      </c>
      <c r="R237" s="271">
        <v>18700</v>
      </c>
      <c r="S237" s="111">
        <f>H237/R237</f>
        <v>1.3155080213903743</v>
      </c>
      <c r="T237" s="104">
        <v>17000</v>
      </c>
      <c r="U237" s="118">
        <v>15400</v>
      </c>
      <c r="V237" s="113">
        <f>H237/U237</f>
        <v>1.5974025974025974</v>
      </c>
      <c r="W237" s="113">
        <f t="shared" si="34"/>
        <v>1.4470588235294117</v>
      </c>
    </row>
    <row r="238" spans="1:23" s="476" customFormat="1" ht="15" customHeight="1">
      <c r="A238" s="478">
        <v>210000001744</v>
      </c>
      <c r="B238" s="1163" t="s">
        <v>504</v>
      </c>
      <c r="C238" s="1164"/>
      <c r="D238" s="1164"/>
      <c r="E238" s="1164"/>
      <c r="F238" s="1165"/>
      <c r="G238" s="263">
        <f t="shared" si="35"/>
        <v>36525.42372881356</v>
      </c>
      <c r="H238" s="134">
        <v>43100</v>
      </c>
      <c r="I238" s="184"/>
      <c r="J238" s="184"/>
      <c r="K238" s="184"/>
      <c r="L238" s="184"/>
      <c r="M238" s="108">
        <v>0.1</v>
      </c>
      <c r="N238" s="134">
        <v>39200</v>
      </c>
      <c r="O238" s="134"/>
      <c r="P238" s="134"/>
      <c r="Q238" s="110">
        <v>0.2</v>
      </c>
      <c r="R238" s="116">
        <v>32600</v>
      </c>
      <c r="S238" s="111">
        <f>H238/R238</f>
        <v>1.322085889570552</v>
      </c>
      <c r="T238" s="118">
        <v>29600</v>
      </c>
      <c r="U238" s="118">
        <v>26900</v>
      </c>
      <c r="V238" s="113">
        <f>H238/U238</f>
        <v>1.6022304832713754</v>
      </c>
      <c r="W238" s="113">
        <f t="shared" si="34"/>
        <v>1.4560810810810811</v>
      </c>
    </row>
    <row r="239" spans="1:23" s="101" customFormat="1" ht="15" customHeight="1">
      <c r="A239" s="115">
        <v>210000001737</v>
      </c>
      <c r="B239" s="1163" t="s">
        <v>499</v>
      </c>
      <c r="C239" s="1164"/>
      <c r="D239" s="1164"/>
      <c r="E239" s="1164"/>
      <c r="F239" s="1165"/>
      <c r="G239" s="263">
        <f t="shared" si="35"/>
        <v>38474.576271186445</v>
      </c>
      <c r="H239" s="134">
        <v>45400</v>
      </c>
      <c r="I239" s="184"/>
      <c r="J239" s="184"/>
      <c r="K239" s="184"/>
      <c r="L239" s="184"/>
      <c r="M239" s="108">
        <v>0.1</v>
      </c>
      <c r="N239" s="134">
        <v>41300</v>
      </c>
      <c r="O239" s="134"/>
      <c r="P239" s="134"/>
      <c r="Q239" s="110">
        <v>0.2</v>
      </c>
      <c r="R239" s="271">
        <v>34400</v>
      </c>
      <c r="S239" s="111">
        <f>H239/R239</f>
        <v>1.319767441860465</v>
      </c>
      <c r="T239" s="104">
        <v>31200</v>
      </c>
      <c r="U239" s="118">
        <v>28300</v>
      </c>
      <c r="V239" s="113">
        <f>H239/U239</f>
        <v>1.6042402826855124</v>
      </c>
      <c r="W239" s="113">
        <f t="shared" si="34"/>
        <v>1.455128205128205</v>
      </c>
    </row>
    <row r="240" spans="1:23" s="101" customFormat="1" ht="15" customHeight="1">
      <c r="A240" s="115">
        <v>210000001736</v>
      </c>
      <c r="B240" s="1163" t="s">
        <v>505</v>
      </c>
      <c r="C240" s="1164"/>
      <c r="D240" s="1164"/>
      <c r="E240" s="1164"/>
      <c r="F240" s="1165"/>
      <c r="G240" s="263">
        <f t="shared" si="35"/>
        <v>42118.64406779661</v>
      </c>
      <c r="H240" s="134">
        <v>49700</v>
      </c>
      <c r="I240" s="184"/>
      <c r="J240" s="184"/>
      <c r="K240" s="184"/>
      <c r="L240" s="184"/>
      <c r="M240" s="108">
        <v>0.1</v>
      </c>
      <c r="N240" s="134">
        <v>45200</v>
      </c>
      <c r="O240" s="134"/>
      <c r="P240" s="134"/>
      <c r="Q240" s="110">
        <v>0.2</v>
      </c>
      <c r="R240" s="271">
        <v>37600</v>
      </c>
      <c r="S240" s="111">
        <f>H240/R240</f>
        <v>1.321808510638298</v>
      </c>
      <c r="T240" s="104">
        <v>34100</v>
      </c>
      <c r="U240" s="118">
        <v>31000</v>
      </c>
      <c r="V240" s="113">
        <f>H240/U240</f>
        <v>1.603225806451613</v>
      </c>
      <c r="W240" s="113">
        <f t="shared" si="34"/>
        <v>1.4574780058651027</v>
      </c>
    </row>
    <row r="241" spans="1:23" s="101" customFormat="1" ht="15" customHeight="1">
      <c r="A241" s="204">
        <v>210000808424</v>
      </c>
      <c r="B241" s="1319" t="s">
        <v>503</v>
      </c>
      <c r="C241" s="1320"/>
      <c r="D241" s="1320"/>
      <c r="E241" s="1320"/>
      <c r="F241" s="1321"/>
      <c r="G241" s="263">
        <f>H241/1.18</f>
        <v>28220.33898305085</v>
      </c>
      <c r="H241" s="134">
        <v>33300</v>
      </c>
      <c r="K241" s="479">
        <v>0.15</v>
      </c>
      <c r="L241" s="134">
        <v>28900</v>
      </c>
      <c r="M241" s="443">
        <v>0.22</v>
      </c>
      <c r="N241" s="107">
        <v>28900</v>
      </c>
      <c r="O241" s="107"/>
      <c r="P241" s="134"/>
      <c r="Q241" s="110" t="s">
        <v>15</v>
      </c>
      <c r="R241" s="122"/>
      <c r="S241" s="111"/>
      <c r="T241" s="253"/>
      <c r="U241" s="253"/>
      <c r="V241" s="113"/>
      <c r="W241" s="113" t="e">
        <f t="shared" si="34"/>
        <v>#DIV/0!</v>
      </c>
    </row>
    <row r="242" spans="1:23" s="101" customFormat="1" ht="15" customHeight="1">
      <c r="A242" s="115">
        <v>210000001746</v>
      </c>
      <c r="B242" s="1163" t="s">
        <v>288</v>
      </c>
      <c r="C242" s="1164"/>
      <c r="D242" s="1164"/>
      <c r="E242" s="1164"/>
      <c r="F242" s="1165"/>
      <c r="G242" s="459">
        <f t="shared" si="35"/>
        <v>10762.71186440678</v>
      </c>
      <c r="H242" s="134">
        <v>12700</v>
      </c>
      <c r="I242" s="184"/>
      <c r="J242" s="184"/>
      <c r="K242" s="184"/>
      <c r="L242" s="184"/>
      <c r="M242" s="108">
        <v>0.1</v>
      </c>
      <c r="N242" s="134">
        <v>11600</v>
      </c>
      <c r="O242" s="134"/>
      <c r="P242" s="134"/>
      <c r="Q242" s="110">
        <v>0.2</v>
      </c>
      <c r="R242" s="187">
        <v>9700</v>
      </c>
      <c r="S242" s="111">
        <f>H242/R242</f>
        <v>1.309278350515464</v>
      </c>
      <c r="T242" s="118">
        <v>8800</v>
      </c>
      <c r="U242" s="119">
        <v>8000</v>
      </c>
      <c r="V242" s="113">
        <f>H242/U242</f>
        <v>1.5875</v>
      </c>
      <c r="W242" s="113">
        <f t="shared" si="34"/>
        <v>1.4431818181818181</v>
      </c>
    </row>
    <row r="243" spans="1:23" s="101" customFormat="1" ht="15" customHeight="1">
      <c r="A243" s="480">
        <v>210000001747</v>
      </c>
      <c r="B243" s="1163" t="s">
        <v>287</v>
      </c>
      <c r="C243" s="1164"/>
      <c r="D243" s="1164"/>
      <c r="E243" s="1164"/>
      <c r="F243" s="1165"/>
      <c r="G243" s="459">
        <f t="shared" si="35"/>
        <v>13305.084745762713</v>
      </c>
      <c r="H243" s="134">
        <v>15700</v>
      </c>
      <c r="I243" s="184"/>
      <c r="J243" s="184"/>
      <c r="K243" s="184"/>
      <c r="L243" s="184"/>
      <c r="M243" s="108">
        <v>0.1</v>
      </c>
      <c r="N243" s="134">
        <v>14300</v>
      </c>
      <c r="O243" s="134"/>
      <c r="P243" s="134"/>
      <c r="Q243" s="110">
        <v>0.2</v>
      </c>
      <c r="R243" s="187">
        <v>11900</v>
      </c>
      <c r="S243" s="111">
        <f>H243/R243</f>
        <v>1.319327731092437</v>
      </c>
      <c r="T243" s="118">
        <v>10900</v>
      </c>
      <c r="U243" s="119">
        <v>9900</v>
      </c>
      <c r="V243" s="113">
        <f>H243/U243</f>
        <v>1.5858585858585859</v>
      </c>
      <c r="W243" s="113">
        <f t="shared" si="34"/>
        <v>1.4403669724770642</v>
      </c>
    </row>
    <row r="244" spans="1:23" s="101" customFormat="1" ht="15" customHeight="1">
      <c r="A244" s="212">
        <v>210000809792</v>
      </c>
      <c r="B244" s="1160" t="s">
        <v>500</v>
      </c>
      <c r="C244" s="1161"/>
      <c r="D244" s="1161"/>
      <c r="E244" s="1161"/>
      <c r="F244" s="1162"/>
      <c r="G244" s="413">
        <f>H244/1.18</f>
        <v>13983.050847457627</v>
      </c>
      <c r="H244" s="198">
        <v>16500</v>
      </c>
      <c r="I244" s="184"/>
      <c r="J244" s="184"/>
      <c r="K244" s="184"/>
      <c r="L244" s="184"/>
      <c r="M244" s="108">
        <v>0.1</v>
      </c>
      <c r="N244" s="134">
        <v>15000</v>
      </c>
      <c r="O244" s="134"/>
      <c r="P244" s="134"/>
      <c r="Q244" s="110">
        <v>0.2</v>
      </c>
      <c r="R244" s="241">
        <v>12500</v>
      </c>
      <c r="S244" s="111">
        <f>H244/R244</f>
        <v>1.32</v>
      </c>
      <c r="T244" s="242">
        <v>11300</v>
      </c>
      <c r="U244" s="242">
        <v>10300</v>
      </c>
      <c r="V244" s="113">
        <f>H244/U244</f>
        <v>1.6019417475728155</v>
      </c>
      <c r="W244" s="113">
        <f t="shared" si="34"/>
        <v>1.4601769911504425</v>
      </c>
    </row>
    <row r="245" spans="1:23" s="96" customFormat="1" ht="15" customHeight="1">
      <c r="A245" s="888"/>
      <c r="B245" s="1313" t="s">
        <v>311</v>
      </c>
      <c r="C245" s="1314"/>
      <c r="D245" s="1314"/>
      <c r="E245" s="1314"/>
      <c r="F245" s="1315"/>
      <c r="G245" s="894"/>
      <c r="H245" s="274"/>
      <c r="I245" s="274"/>
      <c r="J245" s="274"/>
      <c r="K245" s="274"/>
      <c r="L245" s="274"/>
      <c r="M245" s="274"/>
      <c r="N245" s="274"/>
      <c r="O245" s="274"/>
      <c r="P245" s="274"/>
      <c r="Q245" s="857">
        <v>0</v>
      </c>
      <c r="R245" s="274"/>
      <c r="S245" s="858"/>
      <c r="T245" s="274"/>
      <c r="U245" s="895"/>
      <c r="V245" s="113"/>
      <c r="W245" s="113"/>
    </row>
    <row r="246" spans="1:23" s="96" customFormat="1" ht="15" customHeight="1">
      <c r="A246" s="903">
        <v>720000027144</v>
      </c>
      <c r="B246" s="1280" t="s">
        <v>165</v>
      </c>
      <c r="C246" s="1281"/>
      <c r="D246" s="1281"/>
      <c r="E246" s="1281"/>
      <c r="F246" s="1282"/>
      <c r="G246" s="862">
        <f aca="true" t="shared" si="36" ref="G246:G262">H246/1.18</f>
        <v>847.4576271186442</v>
      </c>
      <c r="H246" s="893">
        <v>1000</v>
      </c>
      <c r="I246" s="893"/>
      <c r="J246" s="893"/>
      <c r="K246" s="893"/>
      <c r="L246" s="893"/>
      <c r="M246" s="893"/>
      <c r="N246" s="893"/>
      <c r="O246" s="893"/>
      <c r="P246" s="893"/>
      <c r="Q246" s="857">
        <v>0</v>
      </c>
      <c r="R246" s="897">
        <v>1200</v>
      </c>
      <c r="S246" s="858">
        <f>H246/R246</f>
        <v>0.8333333333333334</v>
      </c>
      <c r="T246" s="342">
        <v>650</v>
      </c>
      <c r="U246" s="347">
        <v>650</v>
      </c>
      <c r="V246" s="113">
        <f>H246/U246</f>
        <v>1.5384615384615385</v>
      </c>
      <c r="W246" s="113">
        <f>Q245/V246</f>
        <v>0</v>
      </c>
    </row>
    <row r="247" spans="1:23" s="96" customFormat="1" ht="15" customHeight="1">
      <c r="A247" s="904">
        <v>720000027183</v>
      </c>
      <c r="B247" s="1280" t="s">
        <v>164</v>
      </c>
      <c r="C247" s="1281"/>
      <c r="D247" s="1281"/>
      <c r="E247" s="1281"/>
      <c r="F247" s="1282"/>
      <c r="G247" s="862">
        <f t="shared" si="36"/>
        <v>847.4576271186442</v>
      </c>
      <c r="H247" s="893">
        <v>1000</v>
      </c>
      <c r="I247" s="893"/>
      <c r="J247" s="893"/>
      <c r="K247" s="893"/>
      <c r="L247" s="893"/>
      <c r="M247" s="893"/>
      <c r="N247" s="893"/>
      <c r="O247" s="893"/>
      <c r="P247" s="893"/>
      <c r="Q247" s="857">
        <v>0</v>
      </c>
      <c r="R247" s="866">
        <v>1200</v>
      </c>
      <c r="S247" s="858">
        <f>H247/R247</f>
        <v>0.8333333333333334</v>
      </c>
      <c r="T247" s="358">
        <v>600</v>
      </c>
      <c r="U247" s="359">
        <v>600</v>
      </c>
      <c r="V247" s="113">
        <f>H247/U247</f>
        <v>1.6666666666666667</v>
      </c>
      <c r="W247" s="113">
        <f>Q246/V247</f>
        <v>0</v>
      </c>
    </row>
    <row r="248" spans="1:23" s="96" customFormat="1" ht="15" customHeight="1">
      <c r="A248" s="903">
        <v>720000027222</v>
      </c>
      <c r="B248" s="349" t="s">
        <v>815</v>
      </c>
      <c r="C248" s="350"/>
      <c r="D248" s="350"/>
      <c r="E248" s="350"/>
      <c r="F248" s="351"/>
      <c r="G248" s="862">
        <f t="shared" si="36"/>
        <v>847.4576271186442</v>
      </c>
      <c r="H248" s="893">
        <v>1000</v>
      </c>
      <c r="I248" s="893"/>
      <c r="J248" s="893"/>
      <c r="K248" s="893"/>
      <c r="L248" s="893"/>
      <c r="M248" s="893"/>
      <c r="N248" s="893"/>
      <c r="O248" s="893"/>
      <c r="P248" s="893"/>
      <c r="Q248" s="857"/>
      <c r="R248" s="866"/>
      <c r="S248" s="858"/>
      <c r="T248" s="358"/>
      <c r="U248" s="359"/>
      <c r="V248" s="113"/>
      <c r="W248" s="113"/>
    </row>
    <row r="249" spans="1:23" s="96" customFormat="1" ht="15" customHeight="1">
      <c r="A249" s="905">
        <v>120000025965</v>
      </c>
      <c r="B249" s="1280" t="s">
        <v>306</v>
      </c>
      <c r="C249" s="1281"/>
      <c r="D249" s="1281"/>
      <c r="E249" s="1281"/>
      <c r="F249" s="1282"/>
      <c r="G249" s="862" t="s">
        <v>405</v>
      </c>
      <c r="H249" s="893">
        <v>1800</v>
      </c>
      <c r="I249" s="893"/>
      <c r="J249" s="893"/>
      <c r="K249" s="893"/>
      <c r="L249" s="893"/>
      <c r="M249" s="893"/>
      <c r="N249" s="893"/>
      <c r="O249" s="893"/>
      <c r="P249" s="893"/>
      <c r="Q249" s="857"/>
      <c r="R249" s="866"/>
      <c r="S249" s="858"/>
      <c r="T249" s="358"/>
      <c r="U249" s="359"/>
      <c r="V249" s="113"/>
      <c r="W249" s="113"/>
    </row>
    <row r="250" spans="1:23" s="810" customFormat="1" ht="15" customHeight="1">
      <c r="A250" s="903">
        <v>710000050367</v>
      </c>
      <c r="B250" s="1316" t="s">
        <v>497</v>
      </c>
      <c r="C250" s="1317"/>
      <c r="D250" s="1317"/>
      <c r="E250" s="1317"/>
      <c r="F250" s="1318"/>
      <c r="G250" s="906">
        <f>H250/1.18</f>
        <v>254.23728813559325</v>
      </c>
      <c r="H250" s="907">
        <v>300</v>
      </c>
      <c r="I250" s="893"/>
      <c r="J250" s="893"/>
      <c r="K250" s="893"/>
      <c r="L250" s="893"/>
      <c r="M250" s="893"/>
      <c r="N250" s="893"/>
      <c r="O250" s="893"/>
      <c r="P250" s="893"/>
      <c r="Q250" s="857">
        <v>0</v>
      </c>
      <c r="R250" s="866">
        <v>700</v>
      </c>
      <c r="S250" s="858">
        <f>H249/R250</f>
        <v>2.5714285714285716</v>
      </c>
      <c r="T250" s="358">
        <v>550</v>
      </c>
      <c r="U250" s="359">
        <v>550</v>
      </c>
      <c r="V250" s="113">
        <f>H249/U250</f>
        <v>3.272727272727273</v>
      </c>
      <c r="W250" s="113">
        <f>Q247/V250</f>
        <v>0</v>
      </c>
    </row>
    <row r="251" spans="1:23" s="810" customFormat="1" ht="15" customHeight="1">
      <c r="A251" s="905">
        <v>710000249762</v>
      </c>
      <c r="B251" s="1280" t="s">
        <v>5</v>
      </c>
      <c r="C251" s="1281"/>
      <c r="D251" s="1281"/>
      <c r="E251" s="1281"/>
      <c r="F251" s="1282"/>
      <c r="G251" s="874">
        <f t="shared" si="36"/>
        <v>4237.28813559322</v>
      </c>
      <c r="H251" s="907">
        <v>5000</v>
      </c>
      <c r="I251" s="896"/>
      <c r="J251" s="896"/>
      <c r="K251" s="896"/>
      <c r="L251" s="896"/>
      <c r="M251" s="896"/>
      <c r="N251" s="896">
        <v>3200</v>
      </c>
      <c r="O251" s="896"/>
      <c r="P251" s="896"/>
      <c r="Q251" s="857"/>
      <c r="R251" s="866"/>
      <c r="S251" s="858"/>
      <c r="T251" s="358"/>
      <c r="U251" s="359"/>
      <c r="V251" s="113"/>
      <c r="W251" s="113"/>
    </row>
    <row r="252" spans="1:23" s="810" customFormat="1" ht="15" customHeight="1">
      <c r="A252" s="905">
        <v>710000249765</v>
      </c>
      <c r="B252" s="1280" t="s">
        <v>4</v>
      </c>
      <c r="C252" s="1281"/>
      <c r="D252" s="1281"/>
      <c r="E252" s="1281"/>
      <c r="F252" s="1282"/>
      <c r="G252" s="874">
        <f t="shared" si="36"/>
        <v>4237.28813559322</v>
      </c>
      <c r="H252" s="907">
        <v>5000</v>
      </c>
      <c r="I252" s="896"/>
      <c r="J252" s="896"/>
      <c r="K252" s="896"/>
      <c r="L252" s="896"/>
      <c r="M252" s="896"/>
      <c r="N252" s="896">
        <v>2800</v>
      </c>
      <c r="O252" s="896"/>
      <c r="P252" s="896"/>
      <c r="Q252" s="857"/>
      <c r="R252" s="866"/>
      <c r="S252" s="858"/>
      <c r="T252" s="358"/>
      <c r="U252" s="359"/>
      <c r="V252" s="113"/>
      <c r="W252" s="113"/>
    </row>
    <row r="253" spans="1:23" s="810" customFormat="1" ht="15" customHeight="1">
      <c r="A253" s="905">
        <v>710000249766</v>
      </c>
      <c r="B253" s="1280" t="s">
        <v>6</v>
      </c>
      <c r="C253" s="1281"/>
      <c r="D253" s="1281"/>
      <c r="E253" s="1281"/>
      <c r="F253" s="1282"/>
      <c r="G253" s="874">
        <f t="shared" si="36"/>
        <v>3389.8305084745766</v>
      </c>
      <c r="H253" s="907">
        <v>4000</v>
      </c>
      <c r="I253" s="896"/>
      <c r="J253" s="896"/>
      <c r="K253" s="896"/>
      <c r="L253" s="896"/>
      <c r="M253" s="896"/>
      <c r="N253" s="896">
        <v>2000</v>
      </c>
      <c r="O253" s="896"/>
      <c r="P253" s="896"/>
      <c r="Q253" s="857"/>
      <c r="R253" s="866"/>
      <c r="S253" s="858"/>
      <c r="T253" s="358"/>
      <c r="U253" s="359"/>
      <c r="V253" s="113"/>
      <c r="W253" s="113"/>
    </row>
    <row r="254" spans="1:23" s="810" customFormat="1" ht="15" customHeight="1">
      <c r="A254" s="905">
        <v>710000049763</v>
      </c>
      <c r="B254" s="1280" t="s">
        <v>7</v>
      </c>
      <c r="C254" s="1281"/>
      <c r="D254" s="1281"/>
      <c r="E254" s="1281"/>
      <c r="F254" s="1282"/>
      <c r="G254" s="874">
        <f t="shared" si="36"/>
        <v>5932.203389830509</v>
      </c>
      <c r="H254" s="907">
        <v>7000</v>
      </c>
      <c r="I254" s="896"/>
      <c r="J254" s="896"/>
      <c r="K254" s="896"/>
      <c r="L254" s="896"/>
      <c r="M254" s="896"/>
      <c r="N254" s="896">
        <v>4000</v>
      </c>
      <c r="O254" s="896"/>
      <c r="P254" s="896"/>
      <c r="Q254" s="857"/>
      <c r="R254" s="866"/>
      <c r="S254" s="858"/>
      <c r="T254" s="358"/>
      <c r="U254" s="359"/>
      <c r="V254" s="113"/>
      <c r="W254" s="113"/>
    </row>
    <row r="255" spans="1:23" s="810" customFormat="1" ht="15" customHeight="1">
      <c r="A255" s="903">
        <v>710000049887</v>
      </c>
      <c r="B255" s="1280" t="s">
        <v>284</v>
      </c>
      <c r="C255" s="1281"/>
      <c r="D255" s="1281"/>
      <c r="E255" s="1281"/>
      <c r="F255" s="1282"/>
      <c r="G255" s="874">
        <f t="shared" si="36"/>
        <v>4237.28813559322</v>
      </c>
      <c r="H255" s="907">
        <v>5000</v>
      </c>
      <c r="I255" s="896"/>
      <c r="J255" s="896"/>
      <c r="K255" s="896"/>
      <c r="L255" s="896"/>
      <c r="M255" s="896"/>
      <c r="N255" s="896">
        <v>4000</v>
      </c>
      <c r="O255" s="896"/>
      <c r="P255" s="896"/>
      <c r="Q255" s="857">
        <v>0</v>
      </c>
      <c r="R255" s="358">
        <v>100</v>
      </c>
      <c r="S255" s="858">
        <f>H255/R255</f>
        <v>50</v>
      </c>
      <c r="T255" s="358">
        <v>100</v>
      </c>
      <c r="U255" s="359">
        <v>100</v>
      </c>
      <c r="V255" s="113">
        <f>H255/U255</f>
        <v>50</v>
      </c>
      <c r="W255" s="113">
        <f>Q254/V255</f>
        <v>0</v>
      </c>
    </row>
    <row r="256" spans="1:23" s="810" customFormat="1" ht="15" customHeight="1">
      <c r="A256" s="908">
        <v>120000026621</v>
      </c>
      <c r="B256" s="1211" t="s">
        <v>610</v>
      </c>
      <c r="C256" s="1212"/>
      <c r="D256" s="1212"/>
      <c r="E256" s="1212"/>
      <c r="F256" s="1213"/>
      <c r="G256" s="856">
        <f t="shared" si="36"/>
        <v>677.9661016949153</v>
      </c>
      <c r="H256" s="896">
        <v>800</v>
      </c>
      <c r="I256" s="896"/>
      <c r="J256" s="896"/>
      <c r="K256" s="896"/>
      <c r="L256" s="896"/>
      <c r="M256" s="896"/>
      <c r="N256" s="896"/>
      <c r="O256" s="896"/>
      <c r="P256" s="896"/>
      <c r="Q256" s="857"/>
      <c r="R256" s="358"/>
      <c r="S256" s="858"/>
      <c r="T256" s="358"/>
      <c r="U256" s="359"/>
      <c r="V256" s="113"/>
      <c r="W256" s="113"/>
    </row>
    <row r="257" spans="1:23" s="810" customFormat="1" ht="15" customHeight="1">
      <c r="A257" s="908">
        <v>120000026622</v>
      </c>
      <c r="B257" s="1211" t="s">
        <v>611</v>
      </c>
      <c r="C257" s="1212"/>
      <c r="D257" s="1212"/>
      <c r="E257" s="1212"/>
      <c r="F257" s="1213"/>
      <c r="G257" s="856">
        <f t="shared" si="36"/>
        <v>254.23728813559325</v>
      </c>
      <c r="H257" s="896">
        <v>300</v>
      </c>
      <c r="I257" s="896"/>
      <c r="J257" s="896"/>
      <c r="K257" s="896"/>
      <c r="L257" s="896"/>
      <c r="M257" s="896"/>
      <c r="N257" s="896"/>
      <c r="O257" s="896"/>
      <c r="P257" s="896"/>
      <c r="Q257" s="857"/>
      <c r="R257" s="358"/>
      <c r="S257" s="858"/>
      <c r="T257" s="358"/>
      <c r="U257" s="359"/>
      <c r="V257" s="113"/>
      <c r="W257" s="113"/>
    </row>
    <row r="258" spans="1:23" s="810" customFormat="1" ht="15" customHeight="1">
      <c r="A258" s="908">
        <v>120000026623</v>
      </c>
      <c r="B258" s="1211" t="s">
        <v>612</v>
      </c>
      <c r="C258" s="1212"/>
      <c r="D258" s="1212"/>
      <c r="E258" s="1212"/>
      <c r="F258" s="1213"/>
      <c r="G258" s="856">
        <f t="shared" si="36"/>
        <v>423.7288135593221</v>
      </c>
      <c r="H258" s="896">
        <v>500</v>
      </c>
      <c r="I258" s="896"/>
      <c r="J258" s="896"/>
      <c r="K258" s="896"/>
      <c r="L258" s="896"/>
      <c r="M258" s="896"/>
      <c r="N258" s="896"/>
      <c r="O258" s="896"/>
      <c r="P258" s="896"/>
      <c r="Q258" s="857"/>
      <c r="R258" s="358"/>
      <c r="S258" s="858"/>
      <c r="T258" s="358"/>
      <c r="U258" s="359"/>
      <c r="V258" s="113"/>
      <c r="W258" s="113"/>
    </row>
    <row r="259" spans="1:23" s="96" customFormat="1" ht="15" customHeight="1">
      <c r="A259" s="865">
        <v>120000130462</v>
      </c>
      <c r="B259" s="1280" t="s">
        <v>452</v>
      </c>
      <c r="C259" s="1281"/>
      <c r="D259" s="1281"/>
      <c r="E259" s="1281"/>
      <c r="F259" s="1282"/>
      <c r="G259" s="862">
        <f t="shared" si="36"/>
        <v>5084.745762711865</v>
      </c>
      <c r="H259" s="893">
        <v>6000</v>
      </c>
      <c r="I259" s="893"/>
      <c r="J259" s="893"/>
      <c r="K259" s="893"/>
      <c r="L259" s="893"/>
      <c r="M259" s="893"/>
      <c r="N259" s="893"/>
      <c r="O259" s="893"/>
      <c r="P259" s="893"/>
      <c r="Q259" s="857">
        <v>0</v>
      </c>
      <c r="R259" s="897">
        <v>6000</v>
      </c>
      <c r="S259" s="858">
        <f>H259/R259</f>
        <v>1</v>
      </c>
      <c r="T259" s="342">
        <v>4500</v>
      </c>
      <c r="U259" s="347">
        <v>2750</v>
      </c>
      <c r="V259" s="113">
        <f>H259/U259</f>
        <v>2.1818181818181817</v>
      </c>
      <c r="W259" s="113">
        <f>Q255/V259</f>
        <v>0</v>
      </c>
    </row>
    <row r="260" spans="1:23" s="96" customFormat="1" ht="15" customHeight="1">
      <c r="A260" s="865">
        <v>120000130451</v>
      </c>
      <c r="B260" s="1201" t="s">
        <v>701</v>
      </c>
      <c r="C260" s="1201"/>
      <c r="D260" s="1201"/>
      <c r="E260" s="1201"/>
      <c r="F260" s="1201"/>
      <c r="G260" s="862">
        <f t="shared" si="36"/>
        <v>5932.203389830509</v>
      </c>
      <c r="H260" s="893">
        <v>7000</v>
      </c>
      <c r="I260" s="893"/>
      <c r="J260" s="893"/>
      <c r="K260" s="893"/>
      <c r="L260" s="893"/>
      <c r="M260" s="893"/>
      <c r="N260" s="893"/>
      <c r="O260" s="893"/>
      <c r="P260" s="893"/>
      <c r="Q260" s="857">
        <v>0</v>
      </c>
      <c r="R260" s="866">
        <v>7000</v>
      </c>
      <c r="S260" s="858">
        <f>H260/R260</f>
        <v>1</v>
      </c>
      <c r="T260" s="358">
        <v>5000</v>
      </c>
      <c r="U260" s="359">
        <v>3150</v>
      </c>
      <c r="V260" s="113">
        <f>H260/U260</f>
        <v>2.2222222222222223</v>
      </c>
      <c r="W260" s="113">
        <f>Q259/V260</f>
        <v>0</v>
      </c>
    </row>
    <row r="261" spans="1:23" s="96" customFormat="1" ht="15" customHeight="1">
      <c r="A261" s="865">
        <v>120000133057</v>
      </c>
      <c r="B261" s="1201" t="s">
        <v>473</v>
      </c>
      <c r="C261" s="1201"/>
      <c r="D261" s="1201"/>
      <c r="E261" s="1201"/>
      <c r="F261" s="1201"/>
      <c r="G261" s="862">
        <f t="shared" si="36"/>
        <v>847.4576271186442</v>
      </c>
      <c r="H261" s="358">
        <v>1000</v>
      </c>
      <c r="I261" s="364"/>
      <c r="J261" s="364"/>
      <c r="K261" s="364"/>
      <c r="L261" s="364"/>
      <c r="M261" s="364"/>
      <c r="N261" s="364"/>
      <c r="O261" s="364"/>
      <c r="P261" s="364"/>
      <c r="Q261" s="857">
        <v>0</v>
      </c>
      <c r="R261" s="358">
        <v>1000</v>
      </c>
      <c r="S261" s="858">
        <f>H261/R261</f>
        <v>1</v>
      </c>
      <c r="T261" s="358">
        <v>1000</v>
      </c>
      <c r="U261" s="359">
        <v>1000</v>
      </c>
      <c r="V261" s="113">
        <f>H261/U261</f>
        <v>1</v>
      </c>
      <c r="W261" s="113">
        <f>Q260/V261</f>
        <v>0</v>
      </c>
    </row>
    <row r="262" spans="1:23" s="96" customFormat="1" ht="15" customHeight="1" thickBot="1">
      <c r="A262" s="909">
        <v>120000133058</v>
      </c>
      <c r="B262" s="1194" t="s">
        <v>613</v>
      </c>
      <c r="C262" s="1194"/>
      <c r="D262" s="1194"/>
      <c r="E262" s="1194"/>
      <c r="F262" s="1194"/>
      <c r="G262" s="378">
        <f t="shared" si="36"/>
        <v>847.4576271186442</v>
      </c>
      <c r="H262" s="363">
        <v>1000</v>
      </c>
      <c r="I262" s="899"/>
      <c r="J262" s="899"/>
      <c r="K262" s="899"/>
      <c r="L262" s="899"/>
      <c r="M262" s="899"/>
      <c r="N262" s="899"/>
      <c r="O262" s="899"/>
      <c r="P262" s="899"/>
      <c r="Q262" s="900">
        <v>0</v>
      </c>
      <c r="R262" s="901">
        <v>1000</v>
      </c>
      <c r="S262" s="858">
        <f>H262/R262</f>
        <v>1</v>
      </c>
      <c r="T262" s="901">
        <v>1000</v>
      </c>
      <c r="U262" s="902">
        <v>1000</v>
      </c>
      <c r="V262" s="113">
        <f>H262/U262</f>
        <v>1</v>
      </c>
      <c r="W262" s="113">
        <f>Q261/V262</f>
        <v>0</v>
      </c>
    </row>
    <row r="263" spans="1:23" s="96" customFormat="1" ht="15" customHeight="1" thickBot="1">
      <c r="A263" s="481"/>
      <c r="B263" s="1090"/>
      <c r="C263" s="1090"/>
      <c r="D263" s="1090"/>
      <c r="E263" s="1090"/>
      <c r="F263" s="1090"/>
      <c r="G263" s="1030"/>
      <c r="H263" s="1030"/>
      <c r="I263" s="218"/>
      <c r="J263" s="218"/>
      <c r="K263" s="218"/>
      <c r="L263" s="218"/>
      <c r="M263" s="218"/>
      <c r="N263" s="218"/>
      <c r="O263" s="218"/>
      <c r="P263" s="218"/>
      <c r="Q263" s="224"/>
      <c r="S263" s="225"/>
      <c r="V263" s="113"/>
      <c r="W263" s="113" t="e">
        <f>H263/T263</f>
        <v>#DIV/0!</v>
      </c>
    </row>
    <row r="264" spans="1:23" s="96" customFormat="1" ht="19.5" customHeight="1">
      <c r="A264" s="223" t="s">
        <v>341</v>
      </c>
      <c r="B264" s="1053" t="s">
        <v>677</v>
      </c>
      <c r="C264" s="1054"/>
      <c r="D264" s="1054"/>
      <c r="E264" s="1054"/>
      <c r="F264" s="1055"/>
      <c r="G264" s="1056"/>
      <c r="H264" s="1057"/>
      <c r="I264" s="94"/>
      <c r="J264" s="94"/>
      <c r="K264" s="94"/>
      <c r="L264" s="94"/>
      <c r="M264" s="94"/>
      <c r="N264" s="94"/>
      <c r="O264" s="94"/>
      <c r="P264" s="94"/>
      <c r="Q264" s="95"/>
      <c r="R264" s="101"/>
      <c r="S264" s="97"/>
      <c r="T264" s="101"/>
      <c r="U264" s="101"/>
      <c r="V264" s="113"/>
      <c r="W264" s="113" t="e">
        <f>H264/T264</f>
        <v>#DIV/0!</v>
      </c>
    </row>
    <row r="265" spans="1:23" s="101" customFormat="1" ht="19.5" customHeight="1" thickBot="1">
      <c r="A265" s="98"/>
      <c r="B265" s="1058" t="s">
        <v>678</v>
      </c>
      <c r="C265" s="1059"/>
      <c r="D265" s="1059"/>
      <c r="E265" s="1059"/>
      <c r="F265" s="1060"/>
      <c r="G265" s="226" t="s">
        <v>342</v>
      </c>
      <c r="H265" s="227"/>
      <c r="I265" s="227"/>
      <c r="J265" s="227"/>
      <c r="K265" s="227"/>
      <c r="L265" s="227"/>
      <c r="M265" s="227"/>
      <c r="N265" s="227"/>
      <c r="O265" s="227"/>
      <c r="P265" s="227"/>
      <c r="Q265" s="482"/>
      <c r="R265" s="227"/>
      <c r="S265" s="483"/>
      <c r="T265" s="227"/>
      <c r="U265" s="484"/>
      <c r="V265" s="113"/>
      <c r="W265" s="113" t="e">
        <f>H265/T265</f>
        <v>#DIV/0!</v>
      </c>
    </row>
    <row r="266" spans="1:23" s="101" customFormat="1" ht="15" customHeight="1">
      <c r="A266" s="408"/>
      <c r="B266" s="1141" t="s">
        <v>817</v>
      </c>
      <c r="C266" s="1141"/>
      <c r="D266" s="1141"/>
      <c r="E266" s="1141"/>
      <c r="F266" s="1141"/>
      <c r="G266" s="485"/>
      <c r="H266" s="486"/>
      <c r="I266" s="486"/>
      <c r="J266" s="486"/>
      <c r="K266" s="486"/>
      <c r="L266" s="486"/>
      <c r="M266" s="486"/>
      <c r="N266" s="486"/>
      <c r="O266" s="486"/>
      <c r="P266" s="486"/>
      <c r="Q266" s="487"/>
      <c r="R266" s="486"/>
      <c r="S266" s="488"/>
      <c r="T266" s="486"/>
      <c r="U266" s="489"/>
      <c r="V266" s="113"/>
      <c r="W266" s="113" t="e">
        <f>H266/T266</f>
        <v>#DIV/0!</v>
      </c>
    </row>
    <row r="267" spans="1:23" s="101" customFormat="1" ht="30" customHeight="1">
      <c r="A267" s="266">
        <v>710000019415</v>
      </c>
      <c r="B267" s="1112" t="s">
        <v>818</v>
      </c>
      <c r="C267" s="1113"/>
      <c r="D267" s="1113"/>
      <c r="E267" s="1113"/>
      <c r="F267" s="1114"/>
      <c r="G267" s="267">
        <f>H267/1.18</f>
        <v>49067.79661016949</v>
      </c>
      <c r="H267" s="234">
        <v>57900</v>
      </c>
      <c r="I267" s="995"/>
      <c r="J267" s="995"/>
      <c r="K267" s="995"/>
      <c r="L267" s="995"/>
      <c r="M267" s="995"/>
      <c r="N267" s="995"/>
      <c r="O267" s="995"/>
      <c r="P267" s="995"/>
      <c r="Q267" s="996"/>
      <c r="R267" s="995"/>
      <c r="S267" s="997"/>
      <c r="T267" s="995"/>
      <c r="U267" s="998"/>
      <c r="V267" s="113"/>
      <c r="W267" s="113"/>
    </row>
    <row r="268" spans="1:23" s="101" customFormat="1" ht="15" customHeight="1">
      <c r="A268" s="408"/>
      <c r="B268" s="1141" t="s">
        <v>660</v>
      </c>
      <c r="C268" s="1141"/>
      <c r="D268" s="1141"/>
      <c r="E268" s="1141"/>
      <c r="F268" s="1141"/>
      <c r="G268" s="485"/>
      <c r="H268" s="486"/>
      <c r="I268" s="486"/>
      <c r="J268" s="486"/>
      <c r="K268" s="486"/>
      <c r="L268" s="486"/>
      <c r="M268" s="486"/>
      <c r="N268" s="486"/>
      <c r="O268" s="486"/>
      <c r="P268" s="486"/>
      <c r="Q268" s="487"/>
      <c r="R268" s="486"/>
      <c r="S268" s="488"/>
      <c r="T268" s="486"/>
      <c r="U268" s="489"/>
      <c r="V268" s="113"/>
      <c r="W268" s="113" t="e">
        <f aca="true" t="shared" si="37" ref="W268:W299">H268/T268</f>
        <v>#DIV/0!</v>
      </c>
    </row>
    <row r="269" spans="1:23" s="101" customFormat="1" ht="30" customHeight="1">
      <c r="A269" s="266">
        <v>710000019409</v>
      </c>
      <c r="B269" s="1112" t="s">
        <v>819</v>
      </c>
      <c r="C269" s="1113"/>
      <c r="D269" s="1113"/>
      <c r="E269" s="1113"/>
      <c r="F269" s="1114"/>
      <c r="G269" s="267">
        <f>H269/1.18</f>
        <v>56271.18644067797</v>
      </c>
      <c r="H269" s="234">
        <v>66400</v>
      </c>
      <c r="I269" s="170" t="s">
        <v>15</v>
      </c>
      <c r="J269" s="117"/>
      <c r="K269" s="117"/>
      <c r="L269" s="117"/>
      <c r="M269" s="108">
        <v>0.1</v>
      </c>
      <c r="N269" s="116">
        <v>39900</v>
      </c>
      <c r="O269" s="116"/>
      <c r="P269" s="116"/>
      <c r="Q269" s="110">
        <v>0.03</v>
      </c>
      <c r="R269" s="116">
        <v>38700</v>
      </c>
      <c r="S269" s="111">
        <f>H269/R269</f>
        <v>1.7157622739018088</v>
      </c>
      <c r="T269" s="118">
        <v>35200</v>
      </c>
      <c r="U269" s="118">
        <v>33500</v>
      </c>
      <c r="V269" s="113">
        <f>H269/U269</f>
        <v>1.982089552238806</v>
      </c>
      <c r="W269" s="113">
        <f t="shared" si="37"/>
        <v>1.8863636363636365</v>
      </c>
    </row>
    <row r="270" spans="1:23" s="101" customFormat="1" ht="15" customHeight="1">
      <c r="A270" s="1004">
        <v>110000001144</v>
      </c>
      <c r="B270" s="1396" t="s">
        <v>822</v>
      </c>
      <c r="C270" s="1397"/>
      <c r="D270" s="1397"/>
      <c r="E270" s="1397"/>
      <c r="F270" s="1398"/>
      <c r="G270" s="263">
        <f>H270/1.18</f>
        <v>7457.627118644068</v>
      </c>
      <c r="H270" s="116">
        <v>8800</v>
      </c>
      <c r="I270" s="170" t="s">
        <v>15</v>
      </c>
      <c r="J270" s="117"/>
      <c r="K270" s="117"/>
      <c r="L270" s="117"/>
      <c r="M270" s="108">
        <v>0.1</v>
      </c>
      <c r="N270" s="116">
        <v>39900</v>
      </c>
      <c r="O270" s="116"/>
      <c r="P270" s="116"/>
      <c r="Q270" s="110">
        <v>0.03</v>
      </c>
      <c r="R270" s="116">
        <v>38700</v>
      </c>
      <c r="S270" s="111">
        <f>H270/R270</f>
        <v>0.22739018087855298</v>
      </c>
      <c r="T270" s="118">
        <v>35200</v>
      </c>
      <c r="U270" s="118">
        <v>33500</v>
      </c>
      <c r="V270" s="113">
        <f>H270/U270</f>
        <v>0.2626865671641791</v>
      </c>
      <c r="W270" s="113">
        <f t="shared" si="37"/>
        <v>0.25</v>
      </c>
    </row>
    <row r="271" spans="1:23" s="101" customFormat="1" ht="30" customHeight="1">
      <c r="A271" s="266">
        <v>710000019410</v>
      </c>
      <c r="B271" s="1112" t="s">
        <v>820</v>
      </c>
      <c r="C271" s="1113"/>
      <c r="D271" s="1113"/>
      <c r="E271" s="1113"/>
      <c r="F271" s="1114"/>
      <c r="G271" s="267">
        <f>H271/1.18</f>
        <v>96949.15254237289</v>
      </c>
      <c r="H271" s="234">
        <v>114400</v>
      </c>
      <c r="I271" s="170" t="s">
        <v>15</v>
      </c>
      <c r="J271" s="117"/>
      <c r="K271" s="117"/>
      <c r="L271" s="117"/>
      <c r="M271" s="108">
        <v>0.1</v>
      </c>
      <c r="N271" s="116">
        <v>39900</v>
      </c>
      <c r="O271" s="116"/>
      <c r="P271" s="116"/>
      <c r="Q271" s="110">
        <v>0.03</v>
      </c>
      <c r="R271" s="116">
        <v>38700</v>
      </c>
      <c r="S271" s="111">
        <f>H271/R271</f>
        <v>2.956072351421189</v>
      </c>
      <c r="T271" s="118">
        <v>35200</v>
      </c>
      <c r="U271" s="118">
        <v>33500</v>
      </c>
      <c r="V271" s="113">
        <f>H271/U271</f>
        <v>3.4149253731343285</v>
      </c>
      <c r="W271" s="113">
        <f t="shared" si="37"/>
        <v>3.25</v>
      </c>
    </row>
    <row r="272" spans="1:23" s="101" customFormat="1" ht="15" customHeight="1">
      <c r="A272" s="266">
        <v>710000005035</v>
      </c>
      <c r="B272" s="1112" t="s">
        <v>823</v>
      </c>
      <c r="C272" s="1113"/>
      <c r="D272" s="1113"/>
      <c r="E272" s="1113"/>
      <c r="F272" s="1114"/>
      <c r="G272" s="267">
        <f>H272/1.18</f>
        <v>7796.610169491526</v>
      </c>
      <c r="H272" s="234">
        <v>9200</v>
      </c>
      <c r="I272" s="170" t="s">
        <v>15</v>
      </c>
      <c r="J272" s="117"/>
      <c r="K272" s="117"/>
      <c r="L272" s="117"/>
      <c r="M272" s="108">
        <v>0.1</v>
      </c>
      <c r="N272" s="116">
        <v>39900</v>
      </c>
      <c r="O272" s="116"/>
      <c r="P272" s="116"/>
      <c r="Q272" s="110">
        <v>0.03</v>
      </c>
      <c r="R272" s="116">
        <v>38700</v>
      </c>
      <c r="S272" s="111">
        <f>H272/R272</f>
        <v>0.23772609819121446</v>
      </c>
      <c r="T272" s="118">
        <v>35200</v>
      </c>
      <c r="U272" s="118">
        <v>33500</v>
      </c>
      <c r="V272" s="113">
        <f>H272/U272</f>
        <v>0.2746268656716418</v>
      </c>
      <c r="W272" s="113">
        <f t="shared" si="37"/>
        <v>0.26136363636363635</v>
      </c>
    </row>
    <row r="273" spans="1:23" s="101" customFormat="1" ht="15" customHeight="1">
      <c r="A273" s="408"/>
      <c r="B273" s="1141" t="s">
        <v>478</v>
      </c>
      <c r="C273" s="1141"/>
      <c r="D273" s="1141"/>
      <c r="E273" s="1141"/>
      <c r="F273" s="1141"/>
      <c r="G273" s="485"/>
      <c r="H273" s="486"/>
      <c r="I273" s="486"/>
      <c r="J273" s="486"/>
      <c r="K273" s="486"/>
      <c r="L273" s="486"/>
      <c r="M273" s="486"/>
      <c r="N273" s="486"/>
      <c r="O273" s="486"/>
      <c r="P273" s="486"/>
      <c r="Q273" s="487"/>
      <c r="R273" s="486"/>
      <c r="S273" s="488"/>
      <c r="T273" s="486"/>
      <c r="U273" s="489"/>
      <c r="V273" s="113"/>
      <c r="W273" s="113" t="e">
        <f t="shared" si="37"/>
        <v>#DIV/0!</v>
      </c>
    </row>
    <row r="274" spans="1:23" s="101" customFormat="1" ht="30" customHeight="1">
      <c r="A274" s="266">
        <v>710000019400</v>
      </c>
      <c r="B274" s="1112" t="s">
        <v>595</v>
      </c>
      <c r="C274" s="1113"/>
      <c r="D274" s="1113"/>
      <c r="E274" s="1113"/>
      <c r="F274" s="1114"/>
      <c r="G274" s="267">
        <f>H274/1.18</f>
        <v>62796.61016949153</v>
      </c>
      <c r="H274" s="234">
        <v>74100</v>
      </c>
      <c r="I274" s="170" t="s">
        <v>15</v>
      </c>
      <c r="J274" s="117"/>
      <c r="K274" s="117"/>
      <c r="L274" s="117"/>
      <c r="M274" s="108">
        <v>0.1</v>
      </c>
      <c r="N274" s="116">
        <v>39900</v>
      </c>
      <c r="O274" s="116"/>
      <c r="P274" s="116"/>
      <c r="Q274" s="110">
        <v>0.03</v>
      </c>
      <c r="R274" s="116">
        <v>38700</v>
      </c>
      <c r="S274" s="111">
        <f>H274/R274</f>
        <v>1.9147286821705427</v>
      </c>
      <c r="T274" s="118">
        <v>35200</v>
      </c>
      <c r="U274" s="118">
        <v>33500</v>
      </c>
      <c r="V274" s="113">
        <f>H274/U274</f>
        <v>2.2119402985074625</v>
      </c>
      <c r="W274" s="113">
        <f t="shared" si="37"/>
        <v>2.1051136363636362</v>
      </c>
    </row>
    <row r="275" spans="1:27" s="101" customFormat="1" ht="30" customHeight="1">
      <c r="A275" s="266">
        <v>710000005867</v>
      </c>
      <c r="B275" s="1112" t="s">
        <v>594</v>
      </c>
      <c r="C275" s="1113"/>
      <c r="D275" s="1113"/>
      <c r="E275" s="1113"/>
      <c r="F275" s="1114"/>
      <c r="G275" s="267">
        <f>H275/1.18</f>
        <v>74237.28813559322</v>
      </c>
      <c r="H275" s="446">
        <v>87600</v>
      </c>
      <c r="I275" s="170" t="s">
        <v>15</v>
      </c>
      <c r="J275" s="117"/>
      <c r="K275" s="117"/>
      <c r="L275" s="117"/>
      <c r="M275" s="108">
        <v>0.1</v>
      </c>
      <c r="N275" s="116">
        <v>35800</v>
      </c>
      <c r="O275" s="116"/>
      <c r="P275" s="116"/>
      <c r="Q275" s="110">
        <v>0</v>
      </c>
      <c r="R275" s="116">
        <v>35800</v>
      </c>
      <c r="S275" s="111">
        <f>H275/R275</f>
        <v>2.446927374301676</v>
      </c>
      <c r="T275" s="118">
        <v>32600</v>
      </c>
      <c r="U275" s="118">
        <v>31000</v>
      </c>
      <c r="V275" s="113">
        <f>H275/U275</f>
        <v>2.825806451612903</v>
      </c>
      <c r="W275" s="113">
        <f t="shared" si="37"/>
        <v>2.687116564417178</v>
      </c>
      <c r="AA275" s="229"/>
    </row>
    <row r="276" spans="1:23" s="101" customFormat="1" ht="15" customHeight="1">
      <c r="A276" s="408"/>
      <c r="B276" s="1141" t="s">
        <v>479</v>
      </c>
      <c r="C276" s="1141"/>
      <c r="D276" s="1141"/>
      <c r="E276" s="1141"/>
      <c r="F276" s="1141"/>
      <c r="G276" s="485"/>
      <c r="H276" s="486"/>
      <c r="I276" s="486"/>
      <c r="J276" s="486"/>
      <c r="K276" s="486"/>
      <c r="L276" s="486"/>
      <c r="M276" s="486"/>
      <c r="N276" s="486"/>
      <c r="O276" s="486"/>
      <c r="P276" s="486"/>
      <c r="Q276" s="487"/>
      <c r="R276" s="486"/>
      <c r="S276" s="488"/>
      <c r="T276" s="486"/>
      <c r="U276" s="489"/>
      <c r="V276" s="113"/>
      <c r="W276" s="113" t="e">
        <f t="shared" si="37"/>
        <v>#DIV/0!</v>
      </c>
    </row>
    <row r="277" spans="1:23" s="101" customFormat="1" ht="15" customHeight="1">
      <c r="A277" s="490">
        <v>710000000107</v>
      </c>
      <c r="B277" s="1033" t="s">
        <v>482</v>
      </c>
      <c r="C277" s="1034"/>
      <c r="D277" s="1034"/>
      <c r="E277" s="1034"/>
      <c r="F277" s="1035"/>
      <c r="G277" s="263">
        <f>H277/1.18</f>
        <v>20762.71186440678</v>
      </c>
      <c r="H277" s="196">
        <v>24500</v>
      </c>
      <c r="I277" s="202"/>
      <c r="J277" s="202"/>
      <c r="K277" s="202"/>
      <c r="L277" s="202"/>
      <c r="M277" s="108">
        <v>0.1</v>
      </c>
      <c r="N277" s="419">
        <v>22300</v>
      </c>
      <c r="O277" s="108">
        <v>0.07</v>
      </c>
      <c r="P277" s="265">
        <v>20800</v>
      </c>
      <c r="Q277" s="110">
        <v>0</v>
      </c>
      <c r="R277" s="265">
        <v>20800</v>
      </c>
      <c r="S277" s="111">
        <f>H277/R277</f>
        <v>1.1778846153846154</v>
      </c>
      <c r="T277" s="265">
        <v>18900</v>
      </c>
      <c r="U277" s="265">
        <v>18000</v>
      </c>
      <c r="V277" s="113">
        <f>H277/U277</f>
        <v>1.3611111111111112</v>
      </c>
      <c r="W277" s="113">
        <f t="shared" si="37"/>
        <v>1.2962962962962963</v>
      </c>
    </row>
    <row r="278" spans="1:23" s="101" customFormat="1" ht="15" customHeight="1">
      <c r="A278" s="491">
        <v>710000000093</v>
      </c>
      <c r="B278" s="1033" t="s">
        <v>483</v>
      </c>
      <c r="C278" s="1034"/>
      <c r="D278" s="1034"/>
      <c r="E278" s="1034"/>
      <c r="F278" s="1035"/>
      <c r="G278" s="263">
        <f>H278/1.18</f>
        <v>34322.03389830509</v>
      </c>
      <c r="H278" s="211">
        <v>40500</v>
      </c>
      <c r="I278" s="202"/>
      <c r="J278" s="202"/>
      <c r="K278" s="202"/>
      <c r="L278" s="202"/>
      <c r="M278" s="108">
        <v>0.1</v>
      </c>
      <c r="N278" s="419">
        <v>36800</v>
      </c>
      <c r="O278" s="108">
        <v>0.05</v>
      </c>
      <c r="P278" s="271">
        <v>35000</v>
      </c>
      <c r="Q278" s="110">
        <v>0</v>
      </c>
      <c r="R278" s="271">
        <v>35000</v>
      </c>
      <c r="S278" s="111">
        <f>H278/R278</f>
        <v>1.1571428571428573</v>
      </c>
      <c r="T278" s="271">
        <v>31900</v>
      </c>
      <c r="U278" s="271">
        <v>29000</v>
      </c>
      <c r="V278" s="113">
        <f>H278/U278</f>
        <v>1.396551724137931</v>
      </c>
      <c r="W278" s="113">
        <f t="shared" si="37"/>
        <v>1.2695924764890283</v>
      </c>
    </row>
    <row r="279" spans="1:23" s="101" customFormat="1" ht="15" customHeight="1">
      <c r="A279" s="262">
        <v>710000000492</v>
      </c>
      <c r="B279" s="1036" t="s">
        <v>692</v>
      </c>
      <c r="C279" s="1037"/>
      <c r="D279" s="1037"/>
      <c r="E279" s="1037"/>
      <c r="F279" s="1038"/>
      <c r="G279" s="263">
        <f>H279/1.18</f>
        <v>47372.88135593221</v>
      </c>
      <c r="H279" s="116">
        <v>55900</v>
      </c>
      <c r="I279" s="117"/>
      <c r="J279" s="117"/>
      <c r="K279" s="117"/>
      <c r="L279" s="117"/>
      <c r="M279" s="108">
        <v>0.1</v>
      </c>
      <c r="N279" s="419">
        <v>50800</v>
      </c>
      <c r="O279" s="108">
        <v>0.05</v>
      </c>
      <c r="P279" s="271">
        <v>48400</v>
      </c>
      <c r="Q279" s="110">
        <v>0</v>
      </c>
      <c r="R279" s="271">
        <v>48400</v>
      </c>
      <c r="S279" s="111">
        <f>H279/R279</f>
        <v>1.1549586776859504</v>
      </c>
      <c r="T279" s="271">
        <v>44000</v>
      </c>
      <c r="U279" s="271">
        <v>41900</v>
      </c>
      <c r="V279" s="113">
        <f>H279/U279</f>
        <v>1.334128878281623</v>
      </c>
      <c r="W279" s="113">
        <f t="shared" si="37"/>
        <v>1.2704545454545455</v>
      </c>
    </row>
    <row r="280" spans="1:23" s="101" customFormat="1" ht="15" customHeight="1">
      <c r="A280" s="491">
        <v>710000000259</v>
      </c>
      <c r="B280" s="1033" t="s">
        <v>693</v>
      </c>
      <c r="C280" s="1034"/>
      <c r="D280" s="1034"/>
      <c r="E280" s="1034"/>
      <c r="F280" s="1035"/>
      <c r="G280" s="263">
        <f>H280/1.18</f>
        <v>59830.50847457627</v>
      </c>
      <c r="H280" s="196">
        <v>70600</v>
      </c>
      <c r="I280" s="202"/>
      <c r="J280" s="202"/>
      <c r="K280" s="202"/>
      <c r="L280" s="202"/>
      <c r="M280" s="108">
        <v>0.1</v>
      </c>
      <c r="N280" s="419">
        <v>64200</v>
      </c>
      <c r="O280" s="108">
        <v>0.05</v>
      </c>
      <c r="P280" s="265">
        <v>61100</v>
      </c>
      <c r="Q280" s="110">
        <v>0</v>
      </c>
      <c r="R280" s="265">
        <v>61100</v>
      </c>
      <c r="S280" s="111">
        <f>H280/R280</f>
        <v>1.1554828150572831</v>
      </c>
      <c r="T280" s="265">
        <v>55545</v>
      </c>
      <c r="U280" s="265">
        <v>52900</v>
      </c>
      <c r="V280" s="113">
        <f>H280/U280</f>
        <v>1.334593572778828</v>
      </c>
      <c r="W280" s="113">
        <f t="shared" si="37"/>
        <v>1.271041497884598</v>
      </c>
    </row>
    <row r="281" spans="1:23" s="101" customFormat="1" ht="15" customHeight="1">
      <c r="A281" s="461">
        <v>710000000939</v>
      </c>
      <c r="B281" s="1375" t="s">
        <v>484</v>
      </c>
      <c r="C281" s="1376"/>
      <c r="D281" s="1376"/>
      <c r="E281" s="1376"/>
      <c r="F281" s="1377"/>
      <c r="G281" s="183">
        <f>H281/1.18</f>
        <v>48220.33898305085</v>
      </c>
      <c r="H281" s="116">
        <v>56900</v>
      </c>
      <c r="I281" s="117"/>
      <c r="J281" s="117"/>
      <c r="K281" s="117"/>
      <c r="L281" s="117"/>
      <c r="M281" s="108">
        <v>0.1</v>
      </c>
      <c r="N281" s="419">
        <v>51700</v>
      </c>
      <c r="O281" s="108">
        <v>0.07</v>
      </c>
      <c r="P281" s="107">
        <v>48300</v>
      </c>
      <c r="Q281" s="110">
        <v>0.05</v>
      </c>
      <c r="R281" s="107">
        <v>46000</v>
      </c>
      <c r="S281" s="111">
        <f>H281/R281</f>
        <v>1.2369565217391305</v>
      </c>
      <c r="T281" s="107">
        <v>41800</v>
      </c>
      <c r="U281" s="271">
        <v>38000</v>
      </c>
      <c r="V281" s="113">
        <f>H281/U281</f>
        <v>1.4973684210526317</v>
      </c>
      <c r="W281" s="113">
        <f t="shared" si="37"/>
        <v>1.361244019138756</v>
      </c>
    </row>
    <row r="282" spans="1:23" s="101" customFormat="1" ht="15" customHeight="1">
      <c r="A282" s="408"/>
      <c r="B282" s="1141" t="s">
        <v>608</v>
      </c>
      <c r="C282" s="1141"/>
      <c r="D282" s="1141"/>
      <c r="E282" s="1141"/>
      <c r="F282" s="1141"/>
      <c r="G282" s="485"/>
      <c r="H282" s="486"/>
      <c r="I282" s="486"/>
      <c r="J282" s="486"/>
      <c r="K282" s="486"/>
      <c r="L282" s="486"/>
      <c r="M282" s="486"/>
      <c r="N282" s="486"/>
      <c r="O282" s="486"/>
      <c r="P282" s="486"/>
      <c r="Q282" s="487"/>
      <c r="R282" s="486"/>
      <c r="S282" s="488"/>
      <c r="T282" s="486"/>
      <c r="U282" s="489"/>
      <c r="V282" s="113"/>
      <c r="W282" s="113" t="e">
        <f t="shared" si="37"/>
        <v>#DIV/0!</v>
      </c>
    </row>
    <row r="283" spans="1:23" s="101" customFormat="1" ht="15" customHeight="1">
      <c r="A283" s="262">
        <v>710000000948</v>
      </c>
      <c r="B283" s="1078" t="s">
        <v>480</v>
      </c>
      <c r="C283" s="1079"/>
      <c r="D283" s="1079"/>
      <c r="E283" s="1079"/>
      <c r="F283" s="1080"/>
      <c r="G283" s="263">
        <f>H283/1.18</f>
        <v>37203.38983050847</v>
      </c>
      <c r="H283" s="116">
        <v>43900</v>
      </c>
      <c r="I283" s="117"/>
      <c r="J283" s="117"/>
      <c r="K283" s="117"/>
      <c r="L283" s="117"/>
      <c r="M283" s="108">
        <v>0.1</v>
      </c>
      <c r="N283" s="116">
        <v>39900</v>
      </c>
      <c r="O283" s="116"/>
      <c r="P283" s="116"/>
      <c r="Q283" s="110">
        <v>0.03</v>
      </c>
      <c r="R283" s="116">
        <v>38700</v>
      </c>
      <c r="S283" s="111">
        <f aca="true" t="shared" si="38" ref="S283:S294">H283/R283</f>
        <v>1.1343669250645996</v>
      </c>
      <c r="T283" s="118">
        <v>35200</v>
      </c>
      <c r="U283" s="118">
        <v>33500</v>
      </c>
      <c r="V283" s="113">
        <f aca="true" t="shared" si="39" ref="V283:V294">H283/U283</f>
        <v>1.31044776119403</v>
      </c>
      <c r="W283" s="113">
        <f t="shared" si="37"/>
        <v>1.2471590909090908</v>
      </c>
    </row>
    <row r="284" spans="1:27" s="101" customFormat="1" ht="15" customHeight="1">
      <c r="A284" s="262">
        <v>710000000301</v>
      </c>
      <c r="B284" s="1078" t="s">
        <v>481</v>
      </c>
      <c r="C284" s="1158"/>
      <c r="D284" s="1158"/>
      <c r="E284" s="1158"/>
      <c r="F284" s="1159"/>
      <c r="G284" s="263">
        <f>H284/1.18</f>
        <v>33389.83050847458</v>
      </c>
      <c r="H284" s="116">
        <v>39400</v>
      </c>
      <c r="I284" s="117"/>
      <c r="J284" s="117"/>
      <c r="K284" s="117"/>
      <c r="L284" s="117"/>
      <c r="M284" s="108">
        <v>0.1</v>
      </c>
      <c r="N284" s="116">
        <v>35800</v>
      </c>
      <c r="O284" s="116"/>
      <c r="P284" s="116"/>
      <c r="Q284" s="110">
        <v>0</v>
      </c>
      <c r="R284" s="116">
        <v>35800</v>
      </c>
      <c r="S284" s="111">
        <f t="shared" si="38"/>
        <v>1.100558659217877</v>
      </c>
      <c r="T284" s="118">
        <v>32600</v>
      </c>
      <c r="U284" s="118">
        <v>31000</v>
      </c>
      <c r="V284" s="113">
        <f t="shared" si="39"/>
        <v>1.270967741935484</v>
      </c>
      <c r="W284" s="113">
        <f t="shared" si="37"/>
        <v>1.2085889570552146</v>
      </c>
      <c r="AA284" s="229"/>
    </row>
    <row r="285" spans="1:23" s="101" customFormat="1" ht="15" customHeight="1">
      <c r="A285" s="262">
        <v>710000000949</v>
      </c>
      <c r="B285" s="1036" t="s">
        <v>694</v>
      </c>
      <c r="C285" s="1037"/>
      <c r="D285" s="1037"/>
      <c r="E285" s="1037"/>
      <c r="F285" s="1038"/>
      <c r="G285" s="263">
        <f>H285/1.18</f>
        <v>42203.38983050848</v>
      </c>
      <c r="H285" s="116">
        <v>49800</v>
      </c>
      <c r="I285" s="117"/>
      <c r="J285" s="117"/>
      <c r="K285" s="117"/>
      <c r="L285" s="117"/>
      <c r="M285" s="108">
        <v>0.1</v>
      </c>
      <c r="N285" s="419">
        <v>45300</v>
      </c>
      <c r="O285" s="108">
        <v>0.05</v>
      </c>
      <c r="P285" s="116">
        <v>43200</v>
      </c>
      <c r="Q285" s="110">
        <v>0</v>
      </c>
      <c r="R285" s="116">
        <v>43200</v>
      </c>
      <c r="S285" s="111">
        <f t="shared" si="38"/>
        <v>1.1527777777777777</v>
      </c>
      <c r="T285" s="118">
        <v>39300</v>
      </c>
      <c r="U285" s="118">
        <v>37400</v>
      </c>
      <c r="V285" s="113">
        <f t="shared" si="39"/>
        <v>1.3315508021390374</v>
      </c>
      <c r="W285" s="113">
        <f t="shared" si="37"/>
        <v>1.2671755725190839</v>
      </c>
    </row>
    <row r="286" spans="1:23" s="101" customFormat="1" ht="15" customHeight="1">
      <c r="A286" s="262">
        <v>710000000944</v>
      </c>
      <c r="B286" s="1036" t="s">
        <v>512</v>
      </c>
      <c r="C286" s="1037"/>
      <c r="D286" s="1037"/>
      <c r="E286" s="1037"/>
      <c r="F286" s="1038"/>
      <c r="G286" s="263">
        <f aca="true" t="shared" si="40" ref="G286:G294">H286/1.18</f>
        <v>48220.33898305085</v>
      </c>
      <c r="H286" s="116">
        <v>56900</v>
      </c>
      <c r="I286" s="117"/>
      <c r="J286" s="117"/>
      <c r="K286" s="117"/>
      <c r="L286" s="117"/>
      <c r="M286" s="108">
        <v>0.09</v>
      </c>
      <c r="N286" s="271">
        <v>52300</v>
      </c>
      <c r="O286" s="271"/>
      <c r="P286" s="271"/>
      <c r="Q286" s="110">
        <v>0.03</v>
      </c>
      <c r="R286" s="271">
        <v>50800</v>
      </c>
      <c r="S286" s="111">
        <f t="shared" si="38"/>
        <v>1.1200787401574803</v>
      </c>
      <c r="T286" s="271">
        <v>46200</v>
      </c>
      <c r="U286" s="271">
        <v>44000</v>
      </c>
      <c r="V286" s="113">
        <f t="shared" si="39"/>
        <v>1.2931818181818182</v>
      </c>
      <c r="W286" s="113">
        <f t="shared" si="37"/>
        <v>1.2316017316017316</v>
      </c>
    </row>
    <row r="287" spans="1:23" s="101" customFormat="1" ht="15" customHeight="1">
      <c r="A287" s="461">
        <v>710000001944</v>
      </c>
      <c r="B287" s="1109" t="s">
        <v>513</v>
      </c>
      <c r="C287" s="1110"/>
      <c r="D287" s="1110"/>
      <c r="E287" s="1110"/>
      <c r="F287" s="1111"/>
      <c r="G287" s="183">
        <f t="shared" si="40"/>
        <v>50000</v>
      </c>
      <c r="H287" s="116">
        <v>59000</v>
      </c>
      <c r="I287" s="117"/>
      <c r="J287" s="117"/>
      <c r="K287" s="117"/>
      <c r="L287" s="117"/>
      <c r="M287" s="108">
        <v>0.1</v>
      </c>
      <c r="N287" s="107">
        <v>53700</v>
      </c>
      <c r="O287" s="107"/>
      <c r="P287" s="107"/>
      <c r="Q287" s="110">
        <v>0.05</v>
      </c>
      <c r="R287" s="107">
        <v>51100</v>
      </c>
      <c r="S287" s="111">
        <f t="shared" si="38"/>
        <v>1.1545988258317026</v>
      </c>
      <c r="T287" s="107">
        <v>46400</v>
      </c>
      <c r="U287" s="271">
        <v>45300</v>
      </c>
      <c r="V287" s="113">
        <f t="shared" si="39"/>
        <v>1.3024282560706402</v>
      </c>
      <c r="W287" s="113">
        <f t="shared" si="37"/>
        <v>1.271551724137931</v>
      </c>
    </row>
    <row r="288" spans="1:23" s="101" customFormat="1" ht="15" customHeight="1">
      <c r="A288" s="262">
        <v>710000000953</v>
      </c>
      <c r="B288" s="1036" t="s">
        <v>514</v>
      </c>
      <c r="C288" s="1037"/>
      <c r="D288" s="1037"/>
      <c r="E288" s="1037"/>
      <c r="F288" s="1038"/>
      <c r="G288" s="263">
        <f t="shared" si="40"/>
        <v>55000</v>
      </c>
      <c r="H288" s="116">
        <v>64900</v>
      </c>
      <c r="I288" s="117"/>
      <c r="J288" s="117"/>
      <c r="K288" s="117"/>
      <c r="L288" s="117"/>
      <c r="M288" s="108">
        <v>0.1</v>
      </c>
      <c r="N288" s="265">
        <v>59000</v>
      </c>
      <c r="O288" s="265"/>
      <c r="P288" s="265"/>
      <c r="Q288" s="110">
        <v>0.05</v>
      </c>
      <c r="R288" s="265">
        <v>56200</v>
      </c>
      <c r="S288" s="111">
        <f t="shared" si="38"/>
        <v>1.1548042704626333</v>
      </c>
      <c r="T288" s="265">
        <v>51100</v>
      </c>
      <c r="U288" s="265">
        <v>48700</v>
      </c>
      <c r="V288" s="113">
        <f t="shared" si="39"/>
        <v>1.3326488706365502</v>
      </c>
      <c r="W288" s="113">
        <f t="shared" si="37"/>
        <v>1.270058708414873</v>
      </c>
    </row>
    <row r="289" spans="1:23" s="101" customFormat="1" ht="15" customHeight="1">
      <c r="A289" s="262">
        <v>710000000950</v>
      </c>
      <c r="B289" s="1033" t="s">
        <v>695</v>
      </c>
      <c r="C289" s="1034"/>
      <c r="D289" s="1034"/>
      <c r="E289" s="1034"/>
      <c r="F289" s="1035"/>
      <c r="G289" s="263">
        <f t="shared" si="40"/>
        <v>71610.16949152543</v>
      </c>
      <c r="H289" s="116">
        <v>84500</v>
      </c>
      <c r="I289" s="117"/>
      <c r="J289" s="117"/>
      <c r="K289" s="117"/>
      <c r="L289" s="117"/>
      <c r="M289" s="108">
        <v>0.1</v>
      </c>
      <c r="N289" s="419">
        <v>76800</v>
      </c>
      <c r="O289" s="108">
        <v>0.05</v>
      </c>
      <c r="P289" s="116">
        <v>73200</v>
      </c>
      <c r="Q289" s="110">
        <v>0</v>
      </c>
      <c r="R289" s="116">
        <v>73200</v>
      </c>
      <c r="S289" s="111">
        <f t="shared" si="38"/>
        <v>1.1543715846994536</v>
      </c>
      <c r="T289" s="118">
        <v>66500</v>
      </c>
      <c r="U289" s="118">
        <v>63300</v>
      </c>
      <c r="V289" s="113">
        <f t="shared" si="39"/>
        <v>1.334913112164297</v>
      </c>
      <c r="W289" s="113">
        <f t="shared" si="37"/>
        <v>1.2706766917293233</v>
      </c>
    </row>
    <row r="290" spans="1:23" s="101" customFormat="1" ht="15" customHeight="1">
      <c r="A290" s="262">
        <v>710000000945</v>
      </c>
      <c r="B290" s="1078" t="s">
        <v>515</v>
      </c>
      <c r="C290" s="1158"/>
      <c r="D290" s="1158"/>
      <c r="E290" s="1158"/>
      <c r="F290" s="1159"/>
      <c r="G290" s="263">
        <f t="shared" si="40"/>
        <v>44915.254237288136</v>
      </c>
      <c r="H290" s="116">
        <v>53000</v>
      </c>
      <c r="I290" s="117"/>
      <c r="J290" s="117"/>
      <c r="K290" s="117"/>
      <c r="L290" s="117"/>
      <c r="M290" s="108">
        <v>0.1</v>
      </c>
      <c r="N290" s="271">
        <v>48200</v>
      </c>
      <c r="O290" s="108"/>
      <c r="P290" s="271"/>
      <c r="Q290" s="110">
        <v>0.05</v>
      </c>
      <c r="R290" s="271">
        <v>45900</v>
      </c>
      <c r="S290" s="111">
        <f t="shared" si="38"/>
        <v>1.1546840958605664</v>
      </c>
      <c r="T290" s="271">
        <v>41700</v>
      </c>
      <c r="U290" s="271">
        <v>39700</v>
      </c>
      <c r="V290" s="113">
        <f t="shared" si="39"/>
        <v>1.3350125944584383</v>
      </c>
      <c r="W290" s="113">
        <f t="shared" si="37"/>
        <v>1.2709832134292567</v>
      </c>
    </row>
    <row r="291" spans="1:23" s="101" customFormat="1" ht="15" customHeight="1">
      <c r="A291" s="262">
        <v>710000000942</v>
      </c>
      <c r="B291" s="1078" t="s">
        <v>516</v>
      </c>
      <c r="C291" s="1158"/>
      <c r="D291" s="1158"/>
      <c r="E291" s="1158"/>
      <c r="F291" s="1159"/>
      <c r="G291" s="263">
        <f t="shared" si="40"/>
        <v>63983.05084745763</v>
      </c>
      <c r="H291" s="116">
        <v>75500</v>
      </c>
      <c r="I291" s="117"/>
      <c r="J291" s="117"/>
      <c r="K291" s="117"/>
      <c r="L291" s="117"/>
      <c r="M291" s="108">
        <v>0.1</v>
      </c>
      <c r="N291" s="271">
        <v>68700</v>
      </c>
      <c r="O291" s="271"/>
      <c r="P291" s="271"/>
      <c r="Q291" s="110">
        <v>0.05</v>
      </c>
      <c r="R291" s="271">
        <v>65400</v>
      </c>
      <c r="S291" s="111">
        <f t="shared" si="38"/>
        <v>1.154434250764526</v>
      </c>
      <c r="T291" s="271">
        <v>59400</v>
      </c>
      <c r="U291" s="271">
        <v>56600</v>
      </c>
      <c r="V291" s="113">
        <f t="shared" si="39"/>
        <v>1.3339222614840989</v>
      </c>
      <c r="W291" s="113">
        <f t="shared" si="37"/>
        <v>1.271043771043771</v>
      </c>
    </row>
    <row r="292" spans="1:23" s="101" customFormat="1" ht="15" customHeight="1">
      <c r="A292" s="262">
        <v>710000001942</v>
      </c>
      <c r="B292" s="1078" t="s">
        <v>696</v>
      </c>
      <c r="C292" s="1158"/>
      <c r="D292" s="1158"/>
      <c r="E292" s="1158"/>
      <c r="F292" s="1159"/>
      <c r="G292" s="263">
        <f t="shared" si="40"/>
        <v>65084.74576271187</v>
      </c>
      <c r="H292" s="271">
        <v>76800</v>
      </c>
      <c r="I292" s="272"/>
      <c r="J292" s="272"/>
      <c r="K292" s="272"/>
      <c r="L292" s="272"/>
      <c r="M292" s="108">
        <v>0.1</v>
      </c>
      <c r="N292" s="107">
        <v>69800</v>
      </c>
      <c r="O292" s="107"/>
      <c r="P292" s="107"/>
      <c r="Q292" s="110">
        <v>0.05</v>
      </c>
      <c r="R292" s="107">
        <v>66500</v>
      </c>
      <c r="S292" s="111">
        <f t="shared" si="38"/>
        <v>1.1548872180451129</v>
      </c>
      <c r="T292" s="107">
        <v>59600</v>
      </c>
      <c r="U292" s="271">
        <v>57900</v>
      </c>
      <c r="V292" s="113">
        <f t="shared" si="39"/>
        <v>1.3264248704663213</v>
      </c>
      <c r="W292" s="113">
        <f t="shared" si="37"/>
        <v>1.2885906040268456</v>
      </c>
    </row>
    <row r="293" spans="1:23" s="101" customFormat="1" ht="15" customHeight="1">
      <c r="A293" s="262">
        <v>710000000956</v>
      </c>
      <c r="B293" s="1078" t="s">
        <v>697</v>
      </c>
      <c r="C293" s="1158"/>
      <c r="D293" s="1158"/>
      <c r="E293" s="1158"/>
      <c r="F293" s="1159"/>
      <c r="G293" s="263">
        <f t="shared" si="40"/>
        <v>69830.50847457627</v>
      </c>
      <c r="H293" s="265">
        <v>82400</v>
      </c>
      <c r="I293" s="265"/>
      <c r="J293" s="265"/>
      <c r="K293" s="265"/>
      <c r="L293" s="265"/>
      <c r="M293" s="108">
        <v>0.1</v>
      </c>
      <c r="N293" s="265">
        <v>74900</v>
      </c>
      <c r="O293" s="265"/>
      <c r="P293" s="265"/>
      <c r="Q293" s="110">
        <v>0.05</v>
      </c>
      <c r="R293" s="265">
        <v>71300</v>
      </c>
      <c r="S293" s="111">
        <f t="shared" si="38"/>
        <v>1.155680224403927</v>
      </c>
      <c r="T293" s="265">
        <v>64800</v>
      </c>
      <c r="U293" s="265">
        <v>61700</v>
      </c>
      <c r="V293" s="113">
        <f t="shared" si="39"/>
        <v>1.3354943273905997</v>
      </c>
      <c r="W293" s="113">
        <f t="shared" si="37"/>
        <v>1.271604938271605</v>
      </c>
    </row>
    <row r="294" spans="1:23" s="101" customFormat="1" ht="15" customHeight="1">
      <c r="A294" s="492">
        <v>710000000943</v>
      </c>
      <c r="B294" s="1215" t="s">
        <v>698</v>
      </c>
      <c r="C294" s="1216"/>
      <c r="D294" s="1216"/>
      <c r="E294" s="1216"/>
      <c r="F294" s="1217"/>
      <c r="G294" s="413">
        <f t="shared" si="40"/>
        <v>79237.28813559322</v>
      </c>
      <c r="H294" s="121">
        <v>93500</v>
      </c>
      <c r="I294" s="122"/>
      <c r="J294" s="122"/>
      <c r="K294" s="122"/>
      <c r="L294" s="122"/>
      <c r="M294" s="108">
        <v>0.1</v>
      </c>
      <c r="N294" s="121">
        <v>85000</v>
      </c>
      <c r="O294" s="123"/>
      <c r="P294" s="123"/>
      <c r="Q294" s="110">
        <v>0</v>
      </c>
      <c r="R294" s="121">
        <v>85000</v>
      </c>
      <c r="S294" s="111">
        <f t="shared" si="38"/>
        <v>1.1</v>
      </c>
      <c r="T294" s="124">
        <v>77200</v>
      </c>
      <c r="U294" s="124">
        <v>73500</v>
      </c>
      <c r="V294" s="113">
        <f t="shared" si="39"/>
        <v>1.272108843537415</v>
      </c>
      <c r="W294" s="113">
        <f t="shared" si="37"/>
        <v>1.211139896373057</v>
      </c>
    </row>
    <row r="295" spans="1:23" s="101" customFormat="1" ht="15" customHeight="1">
      <c r="A295" s="281"/>
      <c r="B295" s="1142" t="s">
        <v>235</v>
      </c>
      <c r="C295" s="1142"/>
      <c r="D295" s="1142"/>
      <c r="E295" s="1142"/>
      <c r="F295" s="1142"/>
      <c r="G295" s="282"/>
      <c r="H295" s="493"/>
      <c r="I295" s="285"/>
      <c r="J295" s="285"/>
      <c r="K295" s="285"/>
      <c r="L295" s="285"/>
      <c r="M295" s="286"/>
      <c r="N295" s="283"/>
      <c r="O295" s="287"/>
      <c r="P295" s="287"/>
      <c r="R295" s="283"/>
      <c r="S295" s="288"/>
      <c r="T295" s="283"/>
      <c r="U295" s="289"/>
      <c r="V295" s="113"/>
      <c r="W295" s="113" t="e">
        <f t="shared" si="37"/>
        <v>#DIV/0!</v>
      </c>
    </row>
    <row r="296" spans="1:23" s="101" customFormat="1" ht="15" customHeight="1">
      <c r="A296" s="192">
        <v>210000801318</v>
      </c>
      <c r="B296" s="1027" t="s">
        <v>506</v>
      </c>
      <c r="C296" s="1028"/>
      <c r="D296" s="1028"/>
      <c r="E296" s="1028"/>
      <c r="F296" s="1029"/>
      <c r="G296" s="263">
        <f aca="true" t="shared" si="41" ref="G296:G301">H296/1.18</f>
        <v>37627.1186440678</v>
      </c>
      <c r="H296" s="211">
        <v>44400</v>
      </c>
      <c r="I296" s="202"/>
      <c r="J296" s="202"/>
      <c r="K296" s="202"/>
      <c r="L296" s="202"/>
      <c r="M296" s="108">
        <v>0.05</v>
      </c>
      <c r="N296" s="419">
        <v>42300</v>
      </c>
      <c r="O296" s="108">
        <v>0.05</v>
      </c>
      <c r="P296" s="470">
        <v>40300</v>
      </c>
      <c r="Q296" s="110">
        <v>0.15</v>
      </c>
      <c r="R296" s="271">
        <v>35100</v>
      </c>
      <c r="S296" s="111">
        <f aca="true" t="shared" si="42" ref="S296:S301">H296/R296</f>
        <v>1.264957264957265</v>
      </c>
      <c r="T296" s="104">
        <v>31900</v>
      </c>
      <c r="U296" s="118">
        <v>29000</v>
      </c>
      <c r="V296" s="113">
        <f aca="true" t="shared" si="43" ref="V296:V301">H296/U296</f>
        <v>1.5310344827586206</v>
      </c>
      <c r="W296" s="113">
        <f t="shared" si="37"/>
        <v>1.3918495297805642</v>
      </c>
    </row>
    <row r="297" spans="1:23" s="101" customFormat="1" ht="15" customHeight="1">
      <c r="A297" s="494">
        <v>210000801317</v>
      </c>
      <c r="B297" s="1381" t="s">
        <v>507</v>
      </c>
      <c r="C297" s="1382"/>
      <c r="D297" s="1382"/>
      <c r="E297" s="1382"/>
      <c r="F297" s="1383"/>
      <c r="G297" s="263">
        <f t="shared" si="41"/>
        <v>63389.83050847458</v>
      </c>
      <c r="H297" s="211">
        <v>74800</v>
      </c>
      <c r="K297" s="479">
        <v>0.07</v>
      </c>
      <c r="L297" s="196">
        <v>69900</v>
      </c>
      <c r="M297" s="108">
        <v>0.1</v>
      </c>
      <c r="N297" s="419">
        <v>62200</v>
      </c>
      <c r="O297" s="108">
        <v>0.07</v>
      </c>
      <c r="P297" s="470">
        <v>58100</v>
      </c>
      <c r="Q297" s="110">
        <v>0.15</v>
      </c>
      <c r="R297" s="271">
        <v>50500</v>
      </c>
      <c r="S297" s="111">
        <f t="shared" si="42"/>
        <v>1.4811881188118812</v>
      </c>
      <c r="T297" s="104">
        <v>45100</v>
      </c>
      <c r="U297" s="118">
        <v>41000</v>
      </c>
      <c r="V297" s="113">
        <f t="shared" si="43"/>
        <v>1.824390243902439</v>
      </c>
      <c r="W297" s="113">
        <f t="shared" si="37"/>
        <v>1.6585365853658536</v>
      </c>
    </row>
    <row r="298" spans="1:23" s="101" customFormat="1" ht="15" customHeight="1">
      <c r="A298" s="115">
        <v>210000801314</v>
      </c>
      <c r="B298" s="1381" t="s">
        <v>508</v>
      </c>
      <c r="C298" s="1388"/>
      <c r="D298" s="1388"/>
      <c r="E298" s="1388"/>
      <c r="F298" s="1389"/>
      <c r="G298" s="263">
        <f t="shared" si="41"/>
        <v>103135.59322033898</v>
      </c>
      <c r="H298" s="211">
        <v>121700</v>
      </c>
      <c r="I298" s="202"/>
      <c r="J298" s="202"/>
      <c r="K298" s="202"/>
      <c r="L298" s="202"/>
      <c r="M298" s="108">
        <v>0.1</v>
      </c>
      <c r="N298" s="419">
        <v>110700</v>
      </c>
      <c r="O298" s="108">
        <v>0.07</v>
      </c>
      <c r="P298" s="470">
        <v>103400</v>
      </c>
      <c r="Q298" s="110">
        <v>0.15</v>
      </c>
      <c r="R298" s="271">
        <v>89900</v>
      </c>
      <c r="S298" s="111">
        <f t="shared" si="42"/>
        <v>1.353726362625139</v>
      </c>
      <c r="T298" s="104">
        <v>81700</v>
      </c>
      <c r="U298" s="118">
        <v>74200</v>
      </c>
      <c r="V298" s="113">
        <f t="shared" si="43"/>
        <v>1.6401617250673854</v>
      </c>
      <c r="W298" s="113">
        <f t="shared" si="37"/>
        <v>1.4895960832313342</v>
      </c>
    </row>
    <row r="299" spans="1:23" s="101" customFormat="1" ht="15" customHeight="1">
      <c r="A299" s="480">
        <v>210000802166</v>
      </c>
      <c r="B299" s="1381" t="s">
        <v>509</v>
      </c>
      <c r="C299" s="1388"/>
      <c r="D299" s="1388"/>
      <c r="E299" s="1388"/>
      <c r="F299" s="1389"/>
      <c r="G299" s="263">
        <f t="shared" si="41"/>
        <v>69406.77966101695</v>
      </c>
      <c r="H299" s="211">
        <v>81900</v>
      </c>
      <c r="I299" s="202"/>
      <c r="J299" s="202"/>
      <c r="K299" s="202"/>
      <c r="L299" s="202"/>
      <c r="M299" s="108">
        <v>0.1</v>
      </c>
      <c r="N299" s="419">
        <v>74500</v>
      </c>
      <c r="O299" s="108">
        <v>0.07</v>
      </c>
      <c r="P299" s="470">
        <v>69500</v>
      </c>
      <c r="Q299" s="110">
        <v>0.15</v>
      </c>
      <c r="R299" s="271">
        <v>60500</v>
      </c>
      <c r="S299" s="111">
        <f t="shared" si="42"/>
        <v>1.3537190082644628</v>
      </c>
      <c r="T299" s="104">
        <v>55000</v>
      </c>
      <c r="U299" s="118">
        <v>50000</v>
      </c>
      <c r="V299" s="113">
        <f t="shared" si="43"/>
        <v>1.638</v>
      </c>
      <c r="W299" s="113">
        <f t="shared" si="37"/>
        <v>1.489090909090909</v>
      </c>
    </row>
    <row r="300" spans="1:23" s="101" customFormat="1" ht="15" customHeight="1">
      <c r="A300" s="480">
        <v>210000801699</v>
      </c>
      <c r="B300" s="1381" t="s">
        <v>510</v>
      </c>
      <c r="C300" s="1386"/>
      <c r="D300" s="1386"/>
      <c r="E300" s="1386"/>
      <c r="F300" s="1387"/>
      <c r="G300" s="263">
        <f t="shared" si="41"/>
        <v>138559.32203389832</v>
      </c>
      <c r="H300" s="196">
        <v>163500</v>
      </c>
      <c r="I300" s="202"/>
      <c r="J300" s="202"/>
      <c r="K300" s="202"/>
      <c r="L300" s="202"/>
      <c r="M300" s="108">
        <v>0.1</v>
      </c>
      <c r="N300" s="419">
        <v>148700</v>
      </c>
      <c r="O300" s="108">
        <v>0.07</v>
      </c>
      <c r="P300" s="470">
        <v>139000</v>
      </c>
      <c r="Q300" s="110">
        <v>0.15</v>
      </c>
      <c r="R300" s="271">
        <v>120900</v>
      </c>
      <c r="S300" s="111">
        <f t="shared" si="42"/>
        <v>1.3523573200992556</v>
      </c>
      <c r="T300" s="104">
        <v>109900</v>
      </c>
      <c r="U300" s="118">
        <v>99900</v>
      </c>
      <c r="V300" s="113">
        <f t="shared" si="43"/>
        <v>1.6366366366366367</v>
      </c>
      <c r="W300" s="113">
        <f aca="true" t="shared" si="44" ref="W300:W321">H300/T300</f>
        <v>1.4877161055505004</v>
      </c>
    </row>
    <row r="301" spans="1:23" s="101" customFormat="1" ht="15" customHeight="1">
      <c r="A301" s="480">
        <v>210000802167</v>
      </c>
      <c r="B301" s="1337" t="s">
        <v>511</v>
      </c>
      <c r="C301" s="1338"/>
      <c r="D301" s="1338"/>
      <c r="E301" s="1338"/>
      <c r="F301" s="1339"/>
      <c r="G301" s="495">
        <f t="shared" si="41"/>
        <v>97457.62711864407</v>
      </c>
      <c r="H301" s="196">
        <v>115000</v>
      </c>
      <c r="I301" s="431"/>
      <c r="J301" s="431"/>
      <c r="K301" s="431"/>
      <c r="L301" s="431"/>
      <c r="M301" s="214">
        <v>0.1</v>
      </c>
      <c r="N301" s="419">
        <v>104800</v>
      </c>
      <c r="O301" s="108">
        <v>0.07</v>
      </c>
      <c r="P301" s="470">
        <v>97900</v>
      </c>
      <c r="Q301" s="110">
        <v>0.15</v>
      </c>
      <c r="R301" s="271">
        <v>85100</v>
      </c>
      <c r="S301" s="111">
        <f t="shared" si="42"/>
        <v>1.3513513513513513</v>
      </c>
      <c r="T301" s="104">
        <v>77300</v>
      </c>
      <c r="U301" s="124">
        <v>70300</v>
      </c>
      <c r="V301" s="113">
        <f t="shared" si="43"/>
        <v>1.635846372688478</v>
      </c>
      <c r="W301" s="113">
        <f t="shared" si="44"/>
        <v>1.4877102199223804</v>
      </c>
    </row>
    <row r="302" spans="1:23" s="101" customFormat="1" ht="15" customHeight="1">
      <c r="A302" s="22"/>
      <c r="B302" s="1168" t="s">
        <v>647</v>
      </c>
      <c r="C302" s="1168"/>
      <c r="D302" s="1168"/>
      <c r="E302" s="1168"/>
      <c r="F302" s="1169"/>
      <c r="G302" s="258"/>
      <c r="H302" s="23"/>
      <c r="I302" s="23"/>
      <c r="J302" s="23"/>
      <c r="K302" s="23"/>
      <c r="L302" s="23"/>
      <c r="M302" s="23"/>
      <c r="N302" s="23"/>
      <c r="O302" s="23"/>
      <c r="P302" s="23"/>
      <c r="Q302" s="55"/>
      <c r="R302" s="23"/>
      <c r="S302" s="65"/>
      <c r="T302" s="23"/>
      <c r="U302" s="14"/>
      <c r="V302" s="113"/>
      <c r="W302" s="113" t="e">
        <f t="shared" si="44"/>
        <v>#DIV/0!</v>
      </c>
    </row>
    <row r="303" spans="1:23" s="101" customFormat="1" ht="15" customHeight="1">
      <c r="A303" s="490">
        <v>710000000107</v>
      </c>
      <c r="B303" s="1033" t="s">
        <v>482</v>
      </c>
      <c r="C303" s="1034"/>
      <c r="D303" s="1034"/>
      <c r="E303" s="1034"/>
      <c r="F303" s="1035"/>
      <c r="G303" s="263">
        <f>H303/1.18</f>
        <v>20762.71186440678</v>
      </c>
      <c r="H303" s="196">
        <v>24500</v>
      </c>
      <c r="I303" s="202"/>
      <c r="J303" s="202"/>
      <c r="K303" s="202"/>
      <c r="L303" s="202"/>
      <c r="M303" s="108">
        <v>0.1</v>
      </c>
      <c r="N303" s="419">
        <v>22300</v>
      </c>
      <c r="O303" s="108">
        <v>0.07</v>
      </c>
      <c r="P303" s="265">
        <v>20800</v>
      </c>
      <c r="Q303" s="110">
        <v>0</v>
      </c>
      <c r="R303" s="265">
        <v>20800</v>
      </c>
      <c r="S303" s="111">
        <f aca="true" t="shared" si="45" ref="S303:S310">H303/R303</f>
        <v>1.1778846153846154</v>
      </c>
      <c r="T303" s="265">
        <v>18900</v>
      </c>
      <c r="U303" s="265">
        <v>18000</v>
      </c>
      <c r="V303" s="113">
        <f aca="true" t="shared" si="46" ref="V303:V310">H303/U303</f>
        <v>1.3611111111111112</v>
      </c>
      <c r="W303" s="113">
        <f t="shared" si="44"/>
        <v>1.2962962962962963</v>
      </c>
    </row>
    <row r="304" spans="1:23" s="101" customFormat="1" ht="15" customHeight="1">
      <c r="A304" s="496">
        <v>210000000541</v>
      </c>
      <c r="B304" s="1033" t="s">
        <v>494</v>
      </c>
      <c r="C304" s="1034"/>
      <c r="D304" s="1034"/>
      <c r="E304" s="1034"/>
      <c r="F304" s="1035"/>
      <c r="G304" s="263">
        <f aca="true" t="shared" si="47" ref="G304:G309">H304/1.18</f>
        <v>29576.27118644068</v>
      </c>
      <c r="H304" s="118">
        <v>34900</v>
      </c>
      <c r="I304" s="117"/>
      <c r="J304" s="117"/>
      <c r="K304" s="117"/>
      <c r="L304" s="117"/>
      <c r="M304" s="108">
        <v>0.1</v>
      </c>
      <c r="N304" s="116">
        <v>31700</v>
      </c>
      <c r="O304" s="116"/>
      <c r="P304" s="116"/>
      <c r="Q304" s="110">
        <v>0.1</v>
      </c>
      <c r="R304" s="116">
        <v>28800</v>
      </c>
      <c r="S304" s="111">
        <f t="shared" si="45"/>
        <v>1.2118055555555556</v>
      </c>
      <c r="T304" s="118">
        <v>26100</v>
      </c>
      <c r="U304" s="118">
        <v>23700</v>
      </c>
      <c r="V304" s="113">
        <f t="shared" si="46"/>
        <v>1.4725738396624473</v>
      </c>
      <c r="W304" s="113">
        <f t="shared" si="44"/>
        <v>1.3371647509578544</v>
      </c>
    </row>
    <row r="305" spans="1:23" s="101" customFormat="1" ht="15" customHeight="1">
      <c r="A305" s="496">
        <v>210000000542</v>
      </c>
      <c r="B305" s="1033" t="s">
        <v>489</v>
      </c>
      <c r="C305" s="1034"/>
      <c r="D305" s="1034"/>
      <c r="E305" s="1034"/>
      <c r="F305" s="1035"/>
      <c r="G305" s="263">
        <f t="shared" si="47"/>
        <v>41949.15254237288</v>
      </c>
      <c r="H305" s="118">
        <v>49500</v>
      </c>
      <c r="K305" s="239">
        <v>0.07</v>
      </c>
      <c r="L305" s="116">
        <v>46300</v>
      </c>
      <c r="M305" s="108">
        <v>0.1</v>
      </c>
      <c r="N305" s="116">
        <v>42100</v>
      </c>
      <c r="O305" s="116"/>
      <c r="P305" s="116"/>
      <c r="Q305" s="110">
        <v>0.1</v>
      </c>
      <c r="R305" s="116">
        <v>38300</v>
      </c>
      <c r="S305" s="111">
        <f t="shared" si="45"/>
        <v>1.2924281984334203</v>
      </c>
      <c r="T305" s="118">
        <v>34800</v>
      </c>
      <c r="U305" s="118">
        <v>31600</v>
      </c>
      <c r="V305" s="113">
        <f t="shared" si="46"/>
        <v>1.5664556962025316</v>
      </c>
      <c r="W305" s="113">
        <f t="shared" si="44"/>
        <v>1.4224137931034482</v>
      </c>
    </row>
    <row r="306" spans="1:23" s="101" customFormat="1" ht="15" customHeight="1">
      <c r="A306" s="496">
        <v>210000000543</v>
      </c>
      <c r="B306" s="1033" t="s">
        <v>492</v>
      </c>
      <c r="C306" s="1034"/>
      <c r="D306" s="1034"/>
      <c r="E306" s="1034"/>
      <c r="F306" s="1035"/>
      <c r="G306" s="263">
        <f>H306/1.18</f>
        <v>36016.94915254237</v>
      </c>
      <c r="H306" s="275">
        <v>42500</v>
      </c>
      <c r="K306" s="239">
        <v>0.05</v>
      </c>
      <c r="L306" s="121">
        <v>40500</v>
      </c>
      <c r="M306" s="108">
        <v>0.1</v>
      </c>
      <c r="N306" s="121">
        <v>36800</v>
      </c>
      <c r="O306" s="123"/>
      <c r="P306" s="123"/>
      <c r="Q306" s="110">
        <v>0.1</v>
      </c>
      <c r="R306" s="121">
        <v>33500</v>
      </c>
      <c r="S306" s="111">
        <f t="shared" si="45"/>
        <v>1.2686567164179106</v>
      </c>
      <c r="T306" s="124">
        <v>30500</v>
      </c>
      <c r="U306" s="124">
        <v>27700</v>
      </c>
      <c r="V306" s="113">
        <f t="shared" si="46"/>
        <v>1.5342960288808665</v>
      </c>
      <c r="W306" s="113">
        <f t="shared" si="44"/>
        <v>1.3934426229508197</v>
      </c>
    </row>
    <row r="307" spans="1:23" s="101" customFormat="1" ht="15" customHeight="1">
      <c r="A307" s="496">
        <v>210000000545</v>
      </c>
      <c r="B307" s="1033" t="s">
        <v>577</v>
      </c>
      <c r="C307" s="1034"/>
      <c r="D307" s="1034"/>
      <c r="E307" s="1034"/>
      <c r="F307" s="1035"/>
      <c r="G307" s="263">
        <f t="shared" si="47"/>
        <v>27966.101694915254</v>
      </c>
      <c r="H307" s="118">
        <v>33000</v>
      </c>
      <c r="K307" s="117"/>
      <c r="L307" s="117"/>
      <c r="M307" s="108">
        <v>0.1</v>
      </c>
      <c r="N307" s="116">
        <v>30000</v>
      </c>
      <c r="O307" s="116"/>
      <c r="P307" s="116"/>
      <c r="Q307" s="110">
        <v>0.1</v>
      </c>
      <c r="R307" s="116">
        <v>27300</v>
      </c>
      <c r="S307" s="111">
        <f t="shared" si="45"/>
        <v>1.2087912087912087</v>
      </c>
      <c r="T307" s="118">
        <v>24800</v>
      </c>
      <c r="U307" s="118">
        <v>22500</v>
      </c>
      <c r="V307" s="113">
        <f t="shared" si="46"/>
        <v>1.4666666666666666</v>
      </c>
      <c r="W307" s="113">
        <f t="shared" si="44"/>
        <v>1.3306451612903225</v>
      </c>
    </row>
    <row r="308" spans="1:23" s="101" customFormat="1" ht="15" customHeight="1">
      <c r="A308" s="496">
        <v>210000000546</v>
      </c>
      <c r="B308" s="1033" t="s">
        <v>578</v>
      </c>
      <c r="C308" s="1034"/>
      <c r="D308" s="1034"/>
      <c r="E308" s="1034"/>
      <c r="F308" s="1035"/>
      <c r="G308" s="263">
        <f t="shared" si="47"/>
        <v>44661.016949152545</v>
      </c>
      <c r="H308" s="118">
        <v>52700</v>
      </c>
      <c r="K308" s="239">
        <v>0.1</v>
      </c>
      <c r="L308" s="116">
        <v>47900</v>
      </c>
      <c r="M308" s="108">
        <v>0.1</v>
      </c>
      <c r="N308" s="116">
        <v>43500</v>
      </c>
      <c r="O308" s="116"/>
      <c r="P308" s="116"/>
      <c r="Q308" s="251">
        <v>0.1</v>
      </c>
      <c r="R308" s="497">
        <v>39500</v>
      </c>
      <c r="S308" s="111">
        <f t="shared" si="45"/>
        <v>1.3341772151898734</v>
      </c>
      <c r="T308" s="134">
        <v>32900</v>
      </c>
      <c r="U308" s="118">
        <v>29900</v>
      </c>
      <c r="V308" s="113">
        <f t="shared" si="46"/>
        <v>1.7625418060200668</v>
      </c>
      <c r="W308" s="113">
        <f t="shared" si="44"/>
        <v>1.6018237082066868</v>
      </c>
    </row>
    <row r="309" spans="1:23" s="101" customFormat="1" ht="15" customHeight="1">
      <c r="A309" s="496">
        <v>210000000548</v>
      </c>
      <c r="B309" s="1033" t="s">
        <v>493</v>
      </c>
      <c r="C309" s="1034"/>
      <c r="D309" s="1034"/>
      <c r="E309" s="1034"/>
      <c r="F309" s="1035"/>
      <c r="G309" s="263">
        <f t="shared" si="47"/>
        <v>12542.372881355934</v>
      </c>
      <c r="H309" s="118">
        <v>14800</v>
      </c>
      <c r="I309" s="117"/>
      <c r="J309" s="117"/>
      <c r="K309" s="117"/>
      <c r="L309" s="117"/>
      <c r="M309" s="108">
        <v>0.1</v>
      </c>
      <c r="N309" s="116">
        <v>13500</v>
      </c>
      <c r="O309" s="116"/>
      <c r="P309" s="116"/>
      <c r="Q309" s="110">
        <v>0.1</v>
      </c>
      <c r="R309" s="116">
        <v>12300</v>
      </c>
      <c r="S309" s="111">
        <f t="shared" si="45"/>
        <v>1.2032520325203253</v>
      </c>
      <c r="T309" s="118">
        <v>11200</v>
      </c>
      <c r="U309" s="118">
        <v>10700</v>
      </c>
      <c r="V309" s="113">
        <f t="shared" si="46"/>
        <v>1.3831775700934579</v>
      </c>
      <c r="W309" s="113">
        <f t="shared" si="44"/>
        <v>1.3214285714285714</v>
      </c>
    </row>
    <row r="310" spans="1:23" s="101" customFormat="1" ht="15" customHeight="1">
      <c r="A310" s="498">
        <v>110000001144</v>
      </c>
      <c r="B310" s="1390" t="s">
        <v>430</v>
      </c>
      <c r="C310" s="1391"/>
      <c r="D310" s="1391"/>
      <c r="E310" s="1391"/>
      <c r="F310" s="1392"/>
      <c r="G310" s="263">
        <f>H310/1.18</f>
        <v>7457.627118644068</v>
      </c>
      <c r="H310" s="124">
        <v>8800</v>
      </c>
      <c r="I310" s="117"/>
      <c r="J310" s="117"/>
      <c r="K310" s="117"/>
      <c r="L310" s="117"/>
      <c r="M310" s="108">
        <v>0</v>
      </c>
      <c r="N310" s="116">
        <v>8800</v>
      </c>
      <c r="O310" s="116"/>
      <c r="P310" s="116"/>
      <c r="Q310" s="110">
        <v>0</v>
      </c>
      <c r="R310" s="116">
        <v>8800</v>
      </c>
      <c r="S310" s="111">
        <f t="shared" si="45"/>
        <v>1</v>
      </c>
      <c r="T310" s="118">
        <v>8000</v>
      </c>
      <c r="U310" s="118">
        <v>7300</v>
      </c>
      <c r="V310" s="113">
        <f t="shared" si="46"/>
        <v>1.2054794520547945</v>
      </c>
      <c r="W310" s="113">
        <f t="shared" si="44"/>
        <v>1.1</v>
      </c>
    </row>
    <row r="311" spans="1:23" s="101" customFormat="1" ht="15" customHeight="1">
      <c r="A311" s="24"/>
      <c r="B311" s="1167" t="s">
        <v>646</v>
      </c>
      <c r="C311" s="1168"/>
      <c r="D311" s="1168"/>
      <c r="E311" s="1168"/>
      <c r="F311" s="1169"/>
      <c r="G311" s="25"/>
      <c r="H311" s="26"/>
      <c r="I311" s="82"/>
      <c r="J311" s="82"/>
      <c r="K311" s="82"/>
      <c r="L311" s="82"/>
      <c r="M311" s="26"/>
      <c r="N311" s="26"/>
      <c r="O311" s="26"/>
      <c r="P311" s="26"/>
      <c r="Q311" s="56"/>
      <c r="R311" s="26"/>
      <c r="S311" s="62"/>
      <c r="T311" s="26"/>
      <c r="U311" s="19"/>
      <c r="V311" s="113"/>
      <c r="W311" s="113" t="e">
        <f t="shared" si="44"/>
        <v>#DIV/0!</v>
      </c>
    </row>
    <row r="312" spans="1:23" s="101" customFormat="1" ht="15" customHeight="1">
      <c r="A312" s="491">
        <v>710000000093</v>
      </c>
      <c r="B312" s="1033" t="s">
        <v>483</v>
      </c>
      <c r="C312" s="1034"/>
      <c r="D312" s="1034"/>
      <c r="E312" s="1034"/>
      <c r="F312" s="1035"/>
      <c r="G312" s="263">
        <f aca="true" t="shared" si="48" ref="G312:G318">H312/1.18</f>
        <v>34322.03389830509</v>
      </c>
      <c r="H312" s="211">
        <v>40500</v>
      </c>
      <c r="I312" s="202"/>
      <c r="J312" s="202"/>
      <c r="K312" s="202"/>
      <c r="L312" s="202"/>
      <c r="M312" s="108">
        <v>0.1</v>
      </c>
      <c r="N312" s="419">
        <v>36800</v>
      </c>
      <c r="O312" s="108">
        <v>0.05</v>
      </c>
      <c r="P312" s="271">
        <v>35000</v>
      </c>
      <c r="Q312" s="110">
        <v>0</v>
      </c>
      <c r="R312" s="271">
        <v>35000</v>
      </c>
      <c r="S312" s="111">
        <f aca="true" t="shared" si="49" ref="S312:S318">H312/R312</f>
        <v>1.1571428571428573</v>
      </c>
      <c r="T312" s="271">
        <v>31900</v>
      </c>
      <c r="U312" s="271">
        <v>29000</v>
      </c>
      <c r="V312" s="113">
        <f aca="true" t="shared" si="50" ref="V312:V318">H312/U312</f>
        <v>1.396551724137931</v>
      </c>
      <c r="W312" s="113">
        <f t="shared" si="44"/>
        <v>1.2695924764890283</v>
      </c>
    </row>
    <row r="313" spans="1:23" s="101" customFormat="1" ht="15" customHeight="1">
      <c r="A313" s="192">
        <v>210000001591</v>
      </c>
      <c r="B313" s="1126" t="s">
        <v>699</v>
      </c>
      <c r="C313" s="1127"/>
      <c r="D313" s="1127"/>
      <c r="E313" s="1127"/>
      <c r="F313" s="1128"/>
      <c r="G313" s="183">
        <f t="shared" si="48"/>
        <v>67711.86440677967</v>
      </c>
      <c r="H313" s="134">
        <v>79900</v>
      </c>
      <c r="I313" s="184"/>
      <c r="J313" s="184"/>
      <c r="K313" s="184"/>
      <c r="L313" s="184"/>
      <c r="M313" s="108">
        <v>0.09</v>
      </c>
      <c r="N313" s="134">
        <v>73100</v>
      </c>
      <c r="O313" s="184"/>
      <c r="P313" s="184"/>
      <c r="Q313" s="499">
        <v>0.15</v>
      </c>
      <c r="R313" s="500">
        <v>63600</v>
      </c>
      <c r="S313" s="111">
        <f t="shared" si="49"/>
        <v>1.2562893081761006</v>
      </c>
      <c r="T313" s="429">
        <v>56759.99538</v>
      </c>
      <c r="U313" s="429">
        <v>51600</v>
      </c>
      <c r="V313" s="113">
        <f t="shared" si="50"/>
        <v>1.5484496124031009</v>
      </c>
      <c r="W313" s="113">
        <f t="shared" si="44"/>
        <v>1.407681580399734</v>
      </c>
    </row>
    <row r="314" spans="1:23" s="101" customFormat="1" ht="15" customHeight="1">
      <c r="A314" s="496">
        <v>210000080401</v>
      </c>
      <c r="B314" s="1033" t="s">
        <v>490</v>
      </c>
      <c r="C314" s="1034"/>
      <c r="D314" s="1034"/>
      <c r="E314" s="1034"/>
      <c r="F314" s="1035"/>
      <c r="G314" s="263">
        <f t="shared" si="48"/>
        <v>47033.898305084746</v>
      </c>
      <c r="H314" s="118">
        <v>55500</v>
      </c>
      <c r="I314" s="501"/>
      <c r="J314" s="501"/>
      <c r="K314" s="501"/>
      <c r="L314" s="501"/>
      <c r="M314" s="108">
        <v>0.12</v>
      </c>
      <c r="N314" s="116">
        <v>49200</v>
      </c>
      <c r="O314" s="116"/>
      <c r="P314" s="116"/>
      <c r="Q314" s="110">
        <v>0.1</v>
      </c>
      <c r="R314" s="116">
        <v>44700</v>
      </c>
      <c r="S314" s="111">
        <f t="shared" si="49"/>
        <v>1.2416107382550337</v>
      </c>
      <c r="T314" s="118">
        <v>40600</v>
      </c>
      <c r="U314" s="118">
        <v>38700</v>
      </c>
      <c r="V314" s="113">
        <f t="shared" si="50"/>
        <v>1.434108527131783</v>
      </c>
      <c r="W314" s="113">
        <f t="shared" si="44"/>
        <v>1.3669950738916257</v>
      </c>
    </row>
    <row r="315" spans="1:23" s="101" customFormat="1" ht="15" customHeight="1">
      <c r="A315" s="496">
        <v>210000080402</v>
      </c>
      <c r="B315" s="1033" t="s">
        <v>491</v>
      </c>
      <c r="C315" s="1034"/>
      <c r="D315" s="1034"/>
      <c r="E315" s="1034"/>
      <c r="F315" s="1035"/>
      <c r="G315" s="263">
        <f t="shared" si="48"/>
        <v>58389.83050847458</v>
      </c>
      <c r="H315" s="118">
        <v>68900</v>
      </c>
      <c r="K315" s="239">
        <v>0.05</v>
      </c>
      <c r="L315" s="116">
        <v>65600</v>
      </c>
      <c r="M315" s="108">
        <v>0.1</v>
      </c>
      <c r="N315" s="116">
        <v>59600</v>
      </c>
      <c r="O315" s="116"/>
      <c r="P315" s="116"/>
      <c r="Q315" s="110">
        <v>0.1</v>
      </c>
      <c r="R315" s="116">
        <v>54200</v>
      </c>
      <c r="S315" s="111">
        <f t="shared" si="49"/>
        <v>1.2712177121771218</v>
      </c>
      <c r="T315" s="118">
        <v>49200</v>
      </c>
      <c r="U315" s="118">
        <v>44700</v>
      </c>
      <c r="V315" s="113">
        <f t="shared" si="50"/>
        <v>1.541387024608501</v>
      </c>
      <c r="W315" s="113">
        <f t="shared" si="44"/>
        <v>1.4004065040650406</v>
      </c>
    </row>
    <row r="316" spans="1:23" s="101" customFormat="1" ht="15" customHeight="1">
      <c r="A316" s="496">
        <v>210000080411</v>
      </c>
      <c r="B316" s="1033" t="s">
        <v>579</v>
      </c>
      <c r="C316" s="1034"/>
      <c r="D316" s="1034"/>
      <c r="E316" s="1034"/>
      <c r="F316" s="1035"/>
      <c r="G316" s="263">
        <f t="shared" si="48"/>
        <v>43389.83050847458</v>
      </c>
      <c r="H316" s="118">
        <v>51200</v>
      </c>
      <c r="K316" s="117"/>
      <c r="L316" s="117"/>
      <c r="M316" s="108">
        <v>0.1</v>
      </c>
      <c r="N316" s="116">
        <v>46500</v>
      </c>
      <c r="O316" s="116"/>
      <c r="P316" s="116"/>
      <c r="Q316" s="110">
        <v>0.1</v>
      </c>
      <c r="R316" s="116">
        <v>42300</v>
      </c>
      <c r="S316" s="111">
        <f t="shared" si="49"/>
        <v>1.210401891252955</v>
      </c>
      <c r="T316" s="118">
        <v>38400</v>
      </c>
      <c r="U316" s="118">
        <v>34900</v>
      </c>
      <c r="V316" s="113">
        <f t="shared" si="50"/>
        <v>1.4670487106017192</v>
      </c>
      <c r="W316" s="113">
        <f t="shared" si="44"/>
        <v>1.3333333333333333</v>
      </c>
    </row>
    <row r="317" spans="1:23" s="101" customFormat="1" ht="15" customHeight="1">
      <c r="A317" s="496">
        <v>210000080413</v>
      </c>
      <c r="B317" s="1033" t="s">
        <v>580</v>
      </c>
      <c r="C317" s="1034"/>
      <c r="D317" s="1034"/>
      <c r="E317" s="1034"/>
      <c r="F317" s="1035"/>
      <c r="G317" s="263">
        <f t="shared" si="48"/>
        <v>79237.28813559322</v>
      </c>
      <c r="H317" s="134">
        <v>93500</v>
      </c>
      <c r="K317" s="239">
        <v>0.1</v>
      </c>
      <c r="L317" s="156">
        <v>85000</v>
      </c>
      <c r="M317" s="108">
        <v>0.1</v>
      </c>
      <c r="N317" s="134">
        <v>77300</v>
      </c>
      <c r="O317" s="134"/>
      <c r="P317" s="134"/>
      <c r="Q317" s="251">
        <v>0.15</v>
      </c>
      <c r="R317" s="502">
        <v>67200</v>
      </c>
      <c r="S317" s="111">
        <f t="shared" si="49"/>
        <v>1.3913690476190477</v>
      </c>
      <c r="T317" s="503">
        <v>56000</v>
      </c>
      <c r="U317" s="118">
        <v>50900</v>
      </c>
      <c r="V317" s="113">
        <f t="shared" si="50"/>
        <v>1.836935166994106</v>
      </c>
      <c r="W317" s="113">
        <f t="shared" si="44"/>
        <v>1.6696428571428572</v>
      </c>
    </row>
    <row r="318" spans="1:23" s="101" customFormat="1" ht="15" customHeight="1">
      <c r="A318" s="504">
        <v>110000001162</v>
      </c>
      <c r="B318" s="1215" t="s">
        <v>431</v>
      </c>
      <c r="C318" s="1216"/>
      <c r="D318" s="1216"/>
      <c r="E318" s="1216"/>
      <c r="F318" s="1217"/>
      <c r="G318" s="263">
        <f t="shared" si="48"/>
        <v>10932.203389830509</v>
      </c>
      <c r="H318" s="124">
        <v>12900</v>
      </c>
      <c r="I318" s="122"/>
      <c r="J318" s="122"/>
      <c r="K318" s="122"/>
      <c r="L318" s="122"/>
      <c r="M318" s="108">
        <v>0</v>
      </c>
      <c r="N318" s="121">
        <v>12900</v>
      </c>
      <c r="O318" s="123"/>
      <c r="P318" s="123"/>
      <c r="Q318" s="110">
        <v>0</v>
      </c>
      <c r="R318" s="121">
        <v>12900</v>
      </c>
      <c r="S318" s="111">
        <f t="shared" si="49"/>
        <v>1</v>
      </c>
      <c r="T318" s="124">
        <v>11800</v>
      </c>
      <c r="U318" s="124">
        <v>10700</v>
      </c>
      <c r="V318" s="113">
        <f t="shared" si="50"/>
        <v>1.205607476635514</v>
      </c>
      <c r="W318" s="113">
        <f t="shared" si="44"/>
        <v>1.0932203389830508</v>
      </c>
    </row>
    <row r="319" spans="1:23" s="101" customFormat="1" ht="15" customHeight="1">
      <c r="A319" s="281"/>
      <c r="B319" s="1142" t="s">
        <v>648</v>
      </c>
      <c r="C319" s="1142"/>
      <c r="D319" s="1142"/>
      <c r="E319" s="1142"/>
      <c r="F319" s="1142"/>
      <c r="G319" s="282"/>
      <c r="H319" s="283"/>
      <c r="I319" s="287"/>
      <c r="J319" s="287"/>
      <c r="K319" s="287"/>
      <c r="L319" s="287"/>
      <c r="M319" s="287"/>
      <c r="N319" s="283"/>
      <c r="O319" s="287"/>
      <c r="P319" s="287"/>
      <c r="R319" s="283"/>
      <c r="S319" s="288"/>
      <c r="T319" s="283"/>
      <c r="U319" s="289"/>
      <c r="V319" s="113"/>
      <c r="W319" s="113" t="e">
        <f t="shared" si="44"/>
        <v>#DIV/0!</v>
      </c>
    </row>
    <row r="320" spans="1:23" s="101" customFormat="1" ht="15" customHeight="1">
      <c r="A320" s="192">
        <v>210000802005</v>
      </c>
      <c r="B320" s="1027" t="s">
        <v>700</v>
      </c>
      <c r="C320" s="1028"/>
      <c r="D320" s="1028"/>
      <c r="E320" s="1028"/>
      <c r="F320" s="1029"/>
      <c r="G320" s="183">
        <f aca="true" t="shared" si="51" ref="G320:G327">H320/1.18</f>
        <v>81779.66101694916</v>
      </c>
      <c r="H320" s="156">
        <v>96500</v>
      </c>
      <c r="I320" s="505" t="s">
        <v>15</v>
      </c>
      <c r="J320" s="170"/>
      <c r="K320" s="170"/>
      <c r="L320" s="170"/>
      <c r="M320" s="108">
        <v>0.05</v>
      </c>
      <c r="N320" s="164">
        <v>91900</v>
      </c>
      <c r="O320" s="164"/>
      <c r="P320" s="164"/>
      <c r="Q320" s="110">
        <v>0.1</v>
      </c>
      <c r="R320" s="164">
        <v>33500</v>
      </c>
      <c r="S320" s="111">
        <f>H320/R320</f>
        <v>2.8805970149253732</v>
      </c>
      <c r="T320" s="136">
        <v>30500</v>
      </c>
      <c r="U320" s="134">
        <v>27700</v>
      </c>
      <c r="V320" s="113">
        <f>H320/U320</f>
        <v>3.4837545126353793</v>
      </c>
      <c r="W320" s="113">
        <f t="shared" si="44"/>
        <v>3.1639344262295084</v>
      </c>
    </row>
    <row r="321" spans="1:23" s="101" customFormat="1" ht="15" customHeight="1">
      <c r="A321" s="192">
        <v>210000802000</v>
      </c>
      <c r="B321" s="1027" t="s">
        <v>398</v>
      </c>
      <c r="C321" s="1028"/>
      <c r="D321" s="1028"/>
      <c r="E321" s="1028"/>
      <c r="F321" s="1029"/>
      <c r="G321" s="183">
        <f t="shared" si="51"/>
        <v>37542.372881355936</v>
      </c>
      <c r="H321" s="156">
        <v>44300</v>
      </c>
      <c r="I321" s="170"/>
      <c r="J321" s="170"/>
      <c r="K321" s="170"/>
      <c r="L321" s="170"/>
      <c r="M321" s="108">
        <v>0.1</v>
      </c>
      <c r="N321" s="164">
        <v>40300</v>
      </c>
      <c r="O321" s="164"/>
      <c r="P321" s="164"/>
      <c r="Q321" s="110">
        <v>0.1</v>
      </c>
      <c r="R321" s="164">
        <v>36600</v>
      </c>
      <c r="S321" s="111">
        <f>H321/R321</f>
        <v>1.210382513661202</v>
      </c>
      <c r="T321" s="136">
        <v>33300</v>
      </c>
      <c r="U321" s="134">
        <v>30300</v>
      </c>
      <c r="V321" s="113">
        <f>H321/U321</f>
        <v>1.462046204620462</v>
      </c>
      <c r="W321" s="113">
        <f t="shared" si="44"/>
        <v>1.3303303303303304</v>
      </c>
    </row>
    <row r="322" spans="1:23" s="101" customFormat="1" ht="15" customHeight="1">
      <c r="A322" s="186">
        <v>210000801587</v>
      </c>
      <c r="B322" s="1362" t="s">
        <v>399</v>
      </c>
      <c r="C322" s="1363"/>
      <c r="D322" s="1363"/>
      <c r="E322" s="1363"/>
      <c r="F322" s="1364"/>
      <c r="G322" s="290">
        <f t="shared" si="51"/>
        <v>67711.86440677967</v>
      </c>
      <c r="H322" s="164">
        <v>79900</v>
      </c>
      <c r="I322" s="505" t="s">
        <v>15</v>
      </c>
      <c r="J322" s="170"/>
      <c r="K322" s="170"/>
      <c r="L322" s="170"/>
      <c r="M322" s="108"/>
      <c r="N322" s="164"/>
      <c r="O322" s="164"/>
      <c r="P322" s="164"/>
      <c r="Q322" s="110"/>
      <c r="R322" s="164"/>
      <c r="S322" s="111"/>
      <c r="T322" s="136"/>
      <c r="U322" s="134"/>
      <c r="V322" s="113"/>
      <c r="W322" s="113"/>
    </row>
    <row r="323" spans="1:23" s="101" customFormat="1" ht="15" customHeight="1">
      <c r="A323" s="192">
        <v>210000801589</v>
      </c>
      <c r="B323" s="1027" t="s">
        <v>397</v>
      </c>
      <c r="C323" s="1028"/>
      <c r="D323" s="1028"/>
      <c r="E323" s="1028"/>
      <c r="F323" s="1029"/>
      <c r="G323" s="183">
        <f t="shared" si="51"/>
        <v>37203.38983050847</v>
      </c>
      <c r="H323" s="506">
        <v>43900</v>
      </c>
      <c r="I323" s="505" t="s">
        <v>15</v>
      </c>
      <c r="J323" s="170"/>
      <c r="K323" s="170"/>
      <c r="L323" s="170"/>
      <c r="M323" s="108">
        <v>0.08</v>
      </c>
      <c r="N323" s="164">
        <v>36900</v>
      </c>
      <c r="O323" s="164"/>
      <c r="P323" s="164"/>
      <c r="Q323" s="110">
        <v>0.1</v>
      </c>
      <c r="R323" s="164">
        <v>33500</v>
      </c>
      <c r="S323" s="111">
        <f>H323/R323</f>
        <v>1.31044776119403</v>
      </c>
      <c r="T323" s="136">
        <v>30500</v>
      </c>
      <c r="U323" s="134">
        <v>27700</v>
      </c>
      <c r="V323" s="113">
        <f>H323/U323</f>
        <v>1.5848375451263539</v>
      </c>
      <c r="W323" s="113">
        <f>H323/T323</f>
        <v>1.439344262295082</v>
      </c>
    </row>
    <row r="324" spans="1:23" s="101" customFormat="1" ht="15" customHeight="1">
      <c r="A324" s="186">
        <v>210000802022</v>
      </c>
      <c r="B324" s="1362" t="s">
        <v>406</v>
      </c>
      <c r="C324" s="1363"/>
      <c r="D324" s="1363"/>
      <c r="E324" s="1363"/>
      <c r="F324" s="1364"/>
      <c r="G324" s="290">
        <f t="shared" si="51"/>
        <v>32966.101694915254</v>
      </c>
      <c r="H324" s="507">
        <v>38900</v>
      </c>
      <c r="I324" s="505" t="s">
        <v>15</v>
      </c>
      <c r="J324" s="202"/>
      <c r="K324" s="202"/>
      <c r="L324" s="202"/>
      <c r="M324" s="443"/>
      <c r="N324" s="164"/>
      <c r="O324" s="164"/>
      <c r="P324" s="164"/>
      <c r="Q324" s="110"/>
      <c r="R324" s="164"/>
      <c r="S324" s="111"/>
      <c r="T324" s="136"/>
      <c r="U324" s="134"/>
      <c r="V324" s="113"/>
      <c r="W324" s="113"/>
    </row>
    <row r="325" spans="1:23" s="101" customFormat="1" ht="15" customHeight="1">
      <c r="A325" s="186">
        <v>210000802025</v>
      </c>
      <c r="B325" s="1362" t="s">
        <v>838</v>
      </c>
      <c r="C325" s="1363"/>
      <c r="D325" s="1363"/>
      <c r="E325" s="1363"/>
      <c r="F325" s="1364"/>
      <c r="G325" s="290">
        <f t="shared" si="51"/>
        <v>62627.1186440678</v>
      </c>
      <c r="H325" s="136">
        <v>73900</v>
      </c>
      <c r="I325" s="505"/>
      <c r="J325" s="202"/>
      <c r="K325" s="202"/>
      <c r="L325" s="202"/>
      <c r="M325" s="443"/>
      <c r="N325" s="164"/>
      <c r="O325" s="164"/>
      <c r="P325" s="164"/>
      <c r="Q325" s="110"/>
      <c r="R325" s="164"/>
      <c r="S325" s="111"/>
      <c r="T325" s="136"/>
      <c r="U325" s="134"/>
      <c r="V325" s="113"/>
      <c r="W325" s="113"/>
    </row>
    <row r="326" spans="1:23" s="101" customFormat="1" ht="15" customHeight="1">
      <c r="A326" s="186">
        <v>210000802020</v>
      </c>
      <c r="B326" s="1362" t="s">
        <v>576</v>
      </c>
      <c r="C326" s="1363"/>
      <c r="D326" s="1363"/>
      <c r="E326" s="1363"/>
      <c r="F326" s="1364"/>
      <c r="G326" s="290">
        <f t="shared" si="51"/>
        <v>38135.59322033898</v>
      </c>
      <c r="H326" s="507">
        <v>45000</v>
      </c>
      <c r="I326" s="505" t="s">
        <v>15</v>
      </c>
      <c r="J326" s="202"/>
      <c r="K326" s="202"/>
      <c r="L326" s="202"/>
      <c r="M326" s="443"/>
      <c r="N326" s="164"/>
      <c r="O326" s="164"/>
      <c r="P326" s="164"/>
      <c r="Q326" s="110"/>
      <c r="R326" s="164"/>
      <c r="S326" s="111"/>
      <c r="T326" s="136"/>
      <c r="U326" s="134"/>
      <c r="V326" s="113"/>
      <c r="W326" s="113"/>
    </row>
    <row r="327" spans="1:23" s="101" customFormat="1" ht="15" customHeight="1">
      <c r="A327" s="204">
        <v>210000802002</v>
      </c>
      <c r="B327" s="1061" t="s">
        <v>396</v>
      </c>
      <c r="C327" s="1062"/>
      <c r="D327" s="1062"/>
      <c r="E327" s="1062"/>
      <c r="F327" s="1063"/>
      <c r="G327" s="209">
        <f t="shared" si="51"/>
        <v>40762.71186440678</v>
      </c>
      <c r="H327" s="167">
        <v>48100</v>
      </c>
      <c r="I327" s="202"/>
      <c r="J327" s="202"/>
      <c r="K327" s="202"/>
      <c r="L327" s="202"/>
      <c r="M327" s="443"/>
      <c r="N327" s="164"/>
      <c r="O327" s="164"/>
      <c r="P327" s="164"/>
      <c r="Q327" s="110"/>
      <c r="R327" s="164"/>
      <c r="S327" s="111"/>
      <c r="T327" s="136"/>
      <c r="U327" s="134"/>
      <c r="V327" s="113"/>
      <c r="W327" s="113"/>
    </row>
    <row r="328" spans="1:23" s="101" customFormat="1" ht="15" customHeight="1">
      <c r="A328" s="24"/>
      <c r="B328" s="1167" t="s">
        <v>645</v>
      </c>
      <c r="C328" s="1168"/>
      <c r="D328" s="1168"/>
      <c r="E328" s="1168"/>
      <c r="F328" s="1169"/>
      <c r="G328" s="25"/>
      <c r="H328" s="19"/>
      <c r="I328" s="508"/>
      <c r="J328" s="508"/>
      <c r="K328" s="508"/>
      <c r="L328" s="508"/>
      <c r="M328" s="19"/>
      <c r="N328" s="19"/>
      <c r="O328" s="19"/>
      <c r="P328" s="19"/>
      <c r="Q328" s="54"/>
      <c r="R328" s="19"/>
      <c r="S328" s="62"/>
      <c r="T328" s="19"/>
      <c r="U328" s="19"/>
      <c r="V328" s="113"/>
      <c r="W328" s="113" t="e">
        <f>H328/T328</f>
        <v>#DIV/0!</v>
      </c>
    </row>
    <row r="329" spans="1:23" s="101" customFormat="1" ht="15" customHeight="1">
      <c r="A329" s="115">
        <v>210000001586</v>
      </c>
      <c r="B329" s="1126" t="s">
        <v>433</v>
      </c>
      <c r="C329" s="1127"/>
      <c r="D329" s="1127"/>
      <c r="E329" s="1127"/>
      <c r="F329" s="1128"/>
      <c r="G329" s="270">
        <f aca="true" t="shared" si="52" ref="G329:G337">H329/1.18</f>
        <v>67711.86440677967</v>
      </c>
      <c r="H329" s="134">
        <v>79900</v>
      </c>
      <c r="I329" s="184"/>
      <c r="J329" s="184"/>
      <c r="K329" s="184"/>
      <c r="L329" s="184"/>
      <c r="M329" s="108">
        <v>0.09</v>
      </c>
      <c r="N329" s="134">
        <v>73100</v>
      </c>
      <c r="O329" s="184"/>
      <c r="P329" s="184"/>
      <c r="Q329" s="499">
        <v>0.15</v>
      </c>
      <c r="R329" s="509">
        <v>63600</v>
      </c>
      <c r="S329" s="111">
        <f>H329/R329</f>
        <v>1.2562893081761006</v>
      </c>
      <c r="T329" s="271">
        <v>56759.99538</v>
      </c>
      <c r="U329" s="271">
        <v>51600</v>
      </c>
      <c r="V329" s="113">
        <f>H329/U329</f>
        <v>1.5484496124031009</v>
      </c>
      <c r="W329" s="113">
        <f>H329/T329</f>
        <v>1.407681580399734</v>
      </c>
    </row>
    <row r="330" spans="1:23" s="101" customFormat="1" ht="15" customHeight="1">
      <c r="A330" s="192">
        <v>210000005862</v>
      </c>
      <c r="B330" s="1166" t="s">
        <v>432</v>
      </c>
      <c r="C330" s="1079"/>
      <c r="D330" s="1079"/>
      <c r="E330" s="1079"/>
      <c r="F330" s="1080"/>
      <c r="G330" s="270">
        <f t="shared" si="52"/>
        <v>74915.25423728814</v>
      </c>
      <c r="H330" s="134">
        <v>88400</v>
      </c>
      <c r="I330" s="184"/>
      <c r="J330" s="184"/>
      <c r="K330" s="184"/>
      <c r="L330" s="184"/>
      <c r="M330" s="108">
        <v>0.1</v>
      </c>
      <c r="N330" s="134">
        <v>80400</v>
      </c>
      <c r="O330" s="184"/>
      <c r="P330" s="184"/>
      <c r="Q330" s="499">
        <v>0.15</v>
      </c>
      <c r="R330" s="509">
        <v>69900</v>
      </c>
      <c r="S330" s="111">
        <f>H330/R330</f>
        <v>1.2646638054363377</v>
      </c>
      <c r="T330" s="271">
        <v>62000</v>
      </c>
      <c r="U330" s="271">
        <v>56300</v>
      </c>
      <c r="V330" s="113">
        <f>H330/U330</f>
        <v>1.5701598579040852</v>
      </c>
      <c r="W330" s="113">
        <f>H330/T330</f>
        <v>1.4258064516129032</v>
      </c>
    </row>
    <row r="331" spans="1:23" s="101" customFormat="1" ht="15" customHeight="1">
      <c r="A331" s="510">
        <v>210000001614</v>
      </c>
      <c r="B331" s="1421" t="s">
        <v>669</v>
      </c>
      <c r="C331" s="1422"/>
      <c r="D331" s="1422"/>
      <c r="E331" s="1422"/>
      <c r="F331" s="1423"/>
      <c r="G331" s="511">
        <f t="shared" si="52"/>
        <v>116949.15254237289</v>
      </c>
      <c r="H331" s="136">
        <v>138000</v>
      </c>
      <c r="I331" s="184"/>
      <c r="J331" s="184"/>
      <c r="K331" s="184"/>
      <c r="L331" s="184"/>
      <c r="M331" s="108"/>
      <c r="N331" s="134"/>
      <c r="O331" s="184"/>
      <c r="P331" s="184"/>
      <c r="Q331" s="499"/>
      <c r="R331" s="509"/>
      <c r="S331" s="111"/>
      <c r="T331" s="271"/>
      <c r="U331" s="271"/>
      <c r="V331" s="113"/>
      <c r="W331" s="113"/>
    </row>
    <row r="332" spans="1:23" s="101" customFormat="1" ht="15" customHeight="1">
      <c r="A332" s="480">
        <v>210000801808</v>
      </c>
      <c r="B332" s="1024" t="s">
        <v>285</v>
      </c>
      <c r="C332" s="1025"/>
      <c r="D332" s="1025"/>
      <c r="E332" s="1025"/>
      <c r="F332" s="1026"/>
      <c r="G332" s="263">
        <f t="shared" si="52"/>
        <v>43559.32203389831</v>
      </c>
      <c r="H332" s="134">
        <v>51400</v>
      </c>
      <c r="I332" s="170"/>
      <c r="J332" s="170"/>
      <c r="K332" s="170"/>
      <c r="L332" s="170"/>
      <c r="M332" s="108">
        <v>0.1</v>
      </c>
      <c r="N332" s="437">
        <v>46800</v>
      </c>
      <c r="O332" s="108">
        <v>0.07</v>
      </c>
      <c r="P332" s="134">
        <v>43700</v>
      </c>
      <c r="Q332" s="499">
        <v>0.15</v>
      </c>
      <c r="R332" s="509">
        <v>38000</v>
      </c>
      <c r="S332" s="111">
        <f aca="true" t="shared" si="53" ref="S332:S337">H332/R332</f>
        <v>1.3526315789473684</v>
      </c>
      <c r="T332" s="104">
        <v>33900</v>
      </c>
      <c r="U332" s="271">
        <v>30800</v>
      </c>
      <c r="V332" s="113">
        <f aca="true" t="shared" si="54" ref="V332:V337">H332/U332</f>
        <v>1.6688311688311688</v>
      </c>
      <c r="W332" s="113">
        <f aca="true" t="shared" si="55" ref="W332:W338">H332/T332</f>
        <v>1.5162241887905605</v>
      </c>
    </row>
    <row r="333" spans="1:23" s="101" customFormat="1" ht="15" customHeight="1">
      <c r="A333" s="480">
        <v>210000802308</v>
      </c>
      <c r="B333" s="1024" t="s">
        <v>286</v>
      </c>
      <c r="C333" s="1025"/>
      <c r="D333" s="1025"/>
      <c r="E333" s="1025"/>
      <c r="F333" s="1026"/>
      <c r="G333" s="495">
        <f t="shared" si="52"/>
        <v>43559.32203389831</v>
      </c>
      <c r="H333" s="190">
        <v>51400</v>
      </c>
      <c r="I333" s="202"/>
      <c r="J333" s="202"/>
      <c r="K333" s="202"/>
      <c r="L333" s="202"/>
      <c r="M333" s="108">
        <v>0.1</v>
      </c>
      <c r="N333" s="474">
        <v>46800</v>
      </c>
      <c r="O333" s="108">
        <v>0.07</v>
      </c>
      <c r="P333" s="198">
        <v>43700</v>
      </c>
      <c r="Q333" s="499">
        <v>0.15</v>
      </c>
      <c r="R333" s="509">
        <v>38000</v>
      </c>
      <c r="S333" s="111">
        <f t="shared" si="53"/>
        <v>1.3526315789473684</v>
      </c>
      <c r="T333" s="104">
        <v>33900</v>
      </c>
      <c r="U333" s="264">
        <v>30800</v>
      </c>
      <c r="V333" s="113">
        <f t="shared" si="54"/>
        <v>1.6688311688311688</v>
      </c>
      <c r="W333" s="113">
        <f t="shared" si="55"/>
        <v>1.5162241887905605</v>
      </c>
    </row>
    <row r="334" spans="1:23" s="101" customFormat="1" ht="15" customHeight="1">
      <c r="A334" s="512">
        <v>210000801052</v>
      </c>
      <c r="B334" s="1173" t="s">
        <v>429</v>
      </c>
      <c r="C334" s="1174"/>
      <c r="D334" s="1174"/>
      <c r="E334" s="1174"/>
      <c r="F334" s="1175"/>
      <c r="G334" s="263">
        <f t="shared" si="52"/>
        <v>50338.98305084746</v>
      </c>
      <c r="H334" s="134">
        <v>59400</v>
      </c>
      <c r="I334" s="202"/>
      <c r="J334" s="202"/>
      <c r="K334" s="202"/>
      <c r="L334" s="202"/>
      <c r="M334" s="108">
        <v>0.1</v>
      </c>
      <c r="N334" s="419">
        <v>54000</v>
      </c>
      <c r="O334" s="108">
        <v>0.05</v>
      </c>
      <c r="P334" s="134">
        <v>51500</v>
      </c>
      <c r="Q334" s="110">
        <v>0.15</v>
      </c>
      <c r="R334" s="156">
        <v>44800</v>
      </c>
      <c r="S334" s="111">
        <f t="shared" si="53"/>
        <v>1.3258928571428572</v>
      </c>
      <c r="T334" s="134">
        <v>40700</v>
      </c>
      <c r="U334" s="275">
        <v>37000</v>
      </c>
      <c r="V334" s="113">
        <f t="shared" si="54"/>
        <v>1.6054054054054054</v>
      </c>
      <c r="W334" s="113">
        <f t="shared" si="55"/>
        <v>1.4594594594594594</v>
      </c>
    </row>
    <row r="335" spans="1:23" s="101" customFormat="1" ht="15" customHeight="1">
      <c r="A335" s="512">
        <v>210000801049</v>
      </c>
      <c r="B335" s="1033" t="s">
        <v>428</v>
      </c>
      <c r="C335" s="1034"/>
      <c r="D335" s="1034"/>
      <c r="E335" s="1034"/>
      <c r="F335" s="1035"/>
      <c r="G335" s="270">
        <f t="shared" si="52"/>
        <v>63983.05084745763</v>
      </c>
      <c r="H335" s="134">
        <v>75500</v>
      </c>
      <c r="K335" s="239">
        <v>0.05</v>
      </c>
      <c r="L335" s="156">
        <v>71900</v>
      </c>
      <c r="M335" s="108">
        <v>0.1</v>
      </c>
      <c r="N335" s="134">
        <v>65400</v>
      </c>
      <c r="O335" s="134"/>
      <c r="P335" s="134"/>
      <c r="Q335" s="110">
        <v>0.15</v>
      </c>
      <c r="R335" s="156">
        <v>56900</v>
      </c>
      <c r="S335" s="111">
        <f t="shared" si="53"/>
        <v>1.32688927943761</v>
      </c>
      <c r="T335" s="134">
        <v>51700</v>
      </c>
      <c r="U335" s="118">
        <v>47000</v>
      </c>
      <c r="V335" s="113">
        <f t="shared" si="54"/>
        <v>1.6063829787234043</v>
      </c>
      <c r="W335" s="113">
        <f t="shared" si="55"/>
        <v>1.460348162475822</v>
      </c>
    </row>
    <row r="336" spans="1:23" s="101" customFormat="1" ht="15" customHeight="1">
      <c r="A336" s="204">
        <v>210000001694</v>
      </c>
      <c r="B336" s="1170" t="s">
        <v>581</v>
      </c>
      <c r="C336" s="1171"/>
      <c r="D336" s="1171"/>
      <c r="E336" s="1171"/>
      <c r="F336" s="1172"/>
      <c r="G336" s="513">
        <f t="shared" si="52"/>
        <v>48389.83050847458</v>
      </c>
      <c r="H336" s="134">
        <v>57100</v>
      </c>
      <c r="K336" s="170"/>
      <c r="L336" s="170"/>
      <c r="M336" s="108">
        <v>0.1</v>
      </c>
      <c r="N336" s="136">
        <v>51900</v>
      </c>
      <c r="O336" s="136"/>
      <c r="P336" s="136"/>
      <c r="Q336" s="110">
        <v>0.2</v>
      </c>
      <c r="R336" s="164">
        <v>43200</v>
      </c>
      <c r="S336" s="111">
        <f t="shared" si="53"/>
        <v>1.3217592592592593</v>
      </c>
      <c r="T336" s="136">
        <v>38500</v>
      </c>
      <c r="U336" s="158">
        <v>35000</v>
      </c>
      <c r="V336" s="113">
        <f t="shared" si="54"/>
        <v>1.6314285714285715</v>
      </c>
      <c r="W336" s="113">
        <f t="shared" si="55"/>
        <v>1.483116883116883</v>
      </c>
    </row>
    <row r="337" spans="1:23" s="236" customFormat="1" ht="15" customHeight="1">
      <c r="A337" s="212">
        <v>210000001695</v>
      </c>
      <c r="B337" s="1123" t="s">
        <v>582</v>
      </c>
      <c r="C337" s="1124"/>
      <c r="D337" s="1124"/>
      <c r="E337" s="1124"/>
      <c r="F337" s="1125"/>
      <c r="G337" s="514">
        <f t="shared" si="52"/>
        <v>84661.01694915254</v>
      </c>
      <c r="H337" s="134">
        <v>99900</v>
      </c>
      <c r="K337" s="239">
        <v>0.1</v>
      </c>
      <c r="L337" s="164">
        <v>90900</v>
      </c>
      <c r="M337" s="108">
        <v>0.17</v>
      </c>
      <c r="N337" s="136">
        <v>77600</v>
      </c>
      <c r="O337" s="136"/>
      <c r="P337" s="136"/>
      <c r="Q337" s="110">
        <v>0.2</v>
      </c>
      <c r="R337" s="515">
        <v>64700</v>
      </c>
      <c r="S337" s="111">
        <f t="shared" si="53"/>
        <v>1.544049459041731</v>
      </c>
      <c r="T337" s="215">
        <v>53900</v>
      </c>
      <c r="U337" s="158">
        <v>49000</v>
      </c>
      <c r="V337" s="113">
        <f t="shared" si="54"/>
        <v>2.0387755102040814</v>
      </c>
      <c r="W337" s="113">
        <f t="shared" si="55"/>
        <v>1.8534322820037106</v>
      </c>
    </row>
    <row r="338" spans="1:23" s="101" customFormat="1" ht="15" customHeight="1">
      <c r="A338" s="281"/>
      <c r="B338" s="1142" t="s">
        <v>658</v>
      </c>
      <c r="C338" s="1142"/>
      <c r="D338" s="1142"/>
      <c r="E338" s="1142"/>
      <c r="F338" s="1142"/>
      <c r="G338" s="282"/>
      <c r="H338" s="283"/>
      <c r="I338" s="284"/>
      <c r="J338" s="285"/>
      <c r="K338" s="285"/>
      <c r="L338" s="285"/>
      <c r="M338" s="286"/>
      <c r="N338" s="283"/>
      <c r="O338" s="287"/>
      <c r="P338" s="287"/>
      <c r="R338" s="283"/>
      <c r="S338" s="288"/>
      <c r="T338" s="283"/>
      <c r="U338" s="289"/>
      <c r="V338" s="113"/>
      <c r="W338" s="113" t="e">
        <f t="shared" si="55"/>
        <v>#DIV/0!</v>
      </c>
    </row>
    <row r="339" spans="1:23" s="101" customFormat="1" ht="15" customHeight="1">
      <c r="A339" s="186">
        <v>210000802006</v>
      </c>
      <c r="B339" s="1362" t="s">
        <v>438</v>
      </c>
      <c r="C339" s="1363"/>
      <c r="D339" s="1363"/>
      <c r="E339" s="1363"/>
      <c r="F339" s="1364"/>
      <c r="G339" s="290">
        <f>H339/1.18</f>
        <v>85593.22033898305</v>
      </c>
      <c r="H339" s="164">
        <v>101000</v>
      </c>
      <c r="I339" s="505" t="s">
        <v>15</v>
      </c>
      <c r="J339" s="287"/>
      <c r="K339" s="287"/>
      <c r="L339" s="287"/>
      <c r="M339" s="516"/>
      <c r="N339" s="517"/>
      <c r="O339" s="287"/>
      <c r="P339" s="287"/>
      <c r="R339" s="517"/>
      <c r="S339" s="518"/>
      <c r="T339" s="517"/>
      <c r="U339" s="519"/>
      <c r="V339" s="113"/>
      <c r="W339" s="113"/>
    </row>
    <row r="340" spans="1:23" s="101" customFormat="1" ht="15" customHeight="1">
      <c r="A340" s="186">
        <v>210000802007</v>
      </c>
      <c r="B340" s="1362" t="s">
        <v>439</v>
      </c>
      <c r="C340" s="1363"/>
      <c r="D340" s="1363"/>
      <c r="E340" s="1363"/>
      <c r="F340" s="1364"/>
      <c r="G340" s="290">
        <f>H340/1.18</f>
        <v>96610.16949152543</v>
      </c>
      <c r="H340" s="164">
        <v>114000</v>
      </c>
      <c r="I340" s="505" t="s">
        <v>15</v>
      </c>
      <c r="J340" s="287"/>
      <c r="K340" s="287"/>
      <c r="L340" s="287"/>
      <c r="M340" s="516"/>
      <c r="N340" s="517"/>
      <c r="O340" s="287"/>
      <c r="P340" s="287"/>
      <c r="R340" s="517"/>
      <c r="S340" s="518"/>
      <c r="T340" s="517"/>
      <c r="U340" s="519"/>
      <c r="V340" s="113"/>
      <c r="W340" s="113"/>
    </row>
    <row r="341" spans="1:23" s="101" customFormat="1" ht="15" customHeight="1">
      <c r="A341" s="186">
        <v>210000802023</v>
      </c>
      <c r="B341" s="1362" t="s">
        <v>665</v>
      </c>
      <c r="C341" s="1363"/>
      <c r="D341" s="1363"/>
      <c r="E341" s="1363"/>
      <c r="F341" s="1364"/>
      <c r="G341" s="290">
        <f>H341/1.18</f>
        <v>143983.05084745763</v>
      </c>
      <c r="H341" s="164">
        <v>169900</v>
      </c>
      <c r="I341" s="505" t="s">
        <v>15</v>
      </c>
      <c r="J341" s="287"/>
      <c r="K341" s="287"/>
      <c r="L341" s="287"/>
      <c r="M341" s="516"/>
      <c r="N341" s="517"/>
      <c r="O341" s="287"/>
      <c r="P341" s="287"/>
      <c r="R341" s="517"/>
      <c r="S341" s="518"/>
      <c r="T341" s="517"/>
      <c r="U341" s="519"/>
      <c r="V341" s="113"/>
      <c r="W341" s="113"/>
    </row>
    <row r="342" spans="1:23" s="101" customFormat="1" ht="15" customHeight="1">
      <c r="A342" s="175">
        <v>210000802001</v>
      </c>
      <c r="B342" s="1146" t="s">
        <v>236</v>
      </c>
      <c r="C342" s="1147"/>
      <c r="D342" s="1147"/>
      <c r="E342" s="1147"/>
      <c r="F342" s="1148"/>
      <c r="G342" s="520">
        <f>H342/1.18</f>
        <v>76016.94915254238</v>
      </c>
      <c r="H342" s="169">
        <v>89700</v>
      </c>
      <c r="I342" s="505" t="s">
        <v>15</v>
      </c>
      <c r="J342" s="202"/>
      <c r="K342" s="202"/>
      <c r="L342" s="202"/>
      <c r="M342" s="443">
        <v>0.1</v>
      </c>
      <c r="N342" s="164">
        <v>81600</v>
      </c>
      <c r="O342" s="164"/>
      <c r="P342" s="164"/>
      <c r="Q342" s="110">
        <v>0.1</v>
      </c>
      <c r="R342" s="164">
        <v>36600</v>
      </c>
      <c r="S342" s="111">
        <f>H342/R342</f>
        <v>2.4508196721311477</v>
      </c>
      <c r="T342" s="136">
        <v>33300</v>
      </c>
      <c r="U342" s="134">
        <v>30300</v>
      </c>
      <c r="V342" s="113">
        <f>H342/U342</f>
        <v>2.9603960396039604</v>
      </c>
      <c r="W342" s="113">
        <f aca="true" t="shared" si="56" ref="W342:W365">H342/T342</f>
        <v>2.6936936936936937</v>
      </c>
    </row>
    <row r="343" spans="1:23" s="101" customFormat="1" ht="15" customHeight="1">
      <c r="A343" s="521"/>
      <c r="B343" s="1294" t="s">
        <v>644</v>
      </c>
      <c r="C343" s="1141"/>
      <c r="D343" s="1141"/>
      <c r="E343" s="1141"/>
      <c r="F343" s="1405"/>
      <c r="G343" s="13"/>
      <c r="H343" s="20"/>
      <c r="I343" s="83"/>
      <c r="J343" s="83"/>
      <c r="K343" s="83"/>
      <c r="L343" s="83"/>
      <c r="M343" s="20"/>
      <c r="N343" s="20"/>
      <c r="O343" s="20"/>
      <c r="P343" s="20"/>
      <c r="Q343" s="57"/>
      <c r="R343" s="20"/>
      <c r="S343" s="63"/>
      <c r="T343" s="20"/>
      <c r="U343" s="20"/>
      <c r="V343" s="113"/>
      <c r="W343" s="113" t="e">
        <f t="shared" si="56"/>
        <v>#DIV/0!</v>
      </c>
    </row>
    <row r="344" spans="1:23" s="96" customFormat="1" ht="15" customHeight="1">
      <c r="A344" s="522">
        <v>210000180422</v>
      </c>
      <c r="B344" s="1378" t="s">
        <v>51</v>
      </c>
      <c r="C344" s="1379"/>
      <c r="D344" s="1379"/>
      <c r="E344" s="1379"/>
      <c r="F344" s="1380"/>
      <c r="G344" s="372">
        <f aca="true" t="shared" si="57" ref="G344:G349">H344/1.18</f>
        <v>21355.93220338983</v>
      </c>
      <c r="H344" s="335">
        <v>25200</v>
      </c>
      <c r="I344" s="334"/>
      <c r="J344" s="334"/>
      <c r="K344" s="334"/>
      <c r="L344" s="334"/>
      <c r="M344" s="108">
        <v>0.1</v>
      </c>
      <c r="N344" s="333">
        <v>22900</v>
      </c>
      <c r="O344" s="333"/>
      <c r="P344" s="333"/>
      <c r="Q344" s="110">
        <v>0.1</v>
      </c>
      <c r="R344" s="333">
        <v>20800</v>
      </c>
      <c r="S344" s="111">
        <f aca="true" t="shared" si="58" ref="S344:S349">H344/R344</f>
        <v>1.2115384615384615</v>
      </c>
      <c r="T344" s="335">
        <v>18900</v>
      </c>
      <c r="U344" s="335">
        <v>17200</v>
      </c>
      <c r="V344" s="113">
        <f aca="true" t="shared" si="59" ref="V344:V349">H344/U344</f>
        <v>1.4651162790697674</v>
      </c>
      <c r="W344" s="113">
        <f t="shared" si="56"/>
        <v>1.3333333333333333</v>
      </c>
    </row>
    <row r="345" spans="1:23" s="96" customFormat="1" ht="15" customHeight="1">
      <c r="A345" s="526">
        <v>210000180838</v>
      </c>
      <c r="B345" s="1378" t="s">
        <v>52</v>
      </c>
      <c r="C345" s="1379"/>
      <c r="D345" s="1379"/>
      <c r="E345" s="1379"/>
      <c r="F345" s="1380"/>
      <c r="G345" s="372">
        <f t="shared" si="57"/>
        <v>19915.254237288136</v>
      </c>
      <c r="H345" s="335">
        <v>23500</v>
      </c>
      <c r="I345" s="334"/>
      <c r="J345" s="334"/>
      <c r="K345" s="334"/>
      <c r="L345" s="334"/>
      <c r="M345" s="108">
        <v>0.1</v>
      </c>
      <c r="N345" s="333">
        <v>21400</v>
      </c>
      <c r="O345" s="333"/>
      <c r="P345" s="333"/>
      <c r="Q345" s="110">
        <v>0.1</v>
      </c>
      <c r="R345" s="333">
        <v>19400</v>
      </c>
      <c r="S345" s="111">
        <f t="shared" si="58"/>
        <v>1.211340206185567</v>
      </c>
      <c r="T345" s="335">
        <v>17600</v>
      </c>
      <c r="U345" s="335">
        <v>16000</v>
      </c>
      <c r="V345" s="113">
        <f t="shared" si="59"/>
        <v>1.46875</v>
      </c>
      <c r="W345" s="113">
        <f t="shared" si="56"/>
        <v>1.3352272727272727</v>
      </c>
    </row>
    <row r="346" spans="1:23" s="96" customFormat="1" ht="15" customHeight="1">
      <c r="A346" s="526">
        <v>210000180839</v>
      </c>
      <c r="B346" s="1378" t="s">
        <v>53</v>
      </c>
      <c r="C346" s="1379"/>
      <c r="D346" s="1379"/>
      <c r="E346" s="1379"/>
      <c r="F346" s="1380"/>
      <c r="G346" s="372">
        <f t="shared" si="57"/>
        <v>24152.54237288136</v>
      </c>
      <c r="H346" s="335">
        <v>28500</v>
      </c>
      <c r="I346" s="334"/>
      <c r="J346" s="334"/>
      <c r="K346" s="334"/>
      <c r="L346" s="334"/>
      <c r="M346" s="108">
        <v>0.1</v>
      </c>
      <c r="N346" s="333">
        <v>25900</v>
      </c>
      <c r="O346" s="333"/>
      <c r="P346" s="333"/>
      <c r="Q346" s="110">
        <v>0.1</v>
      </c>
      <c r="R346" s="333">
        <v>23600</v>
      </c>
      <c r="S346" s="111">
        <f t="shared" si="58"/>
        <v>1.2076271186440677</v>
      </c>
      <c r="T346" s="335">
        <v>21500</v>
      </c>
      <c r="U346" s="335">
        <v>20500</v>
      </c>
      <c r="V346" s="113">
        <f t="shared" si="59"/>
        <v>1.3902439024390243</v>
      </c>
      <c r="W346" s="113">
        <f t="shared" si="56"/>
        <v>1.3255813953488371</v>
      </c>
    </row>
    <row r="347" spans="1:23" s="96" customFormat="1" ht="15" customHeight="1">
      <c r="A347" s="526">
        <v>210000802403</v>
      </c>
      <c r="B347" s="1378" t="s">
        <v>495</v>
      </c>
      <c r="C347" s="1379"/>
      <c r="D347" s="1379"/>
      <c r="E347" s="1379"/>
      <c r="F347" s="1380"/>
      <c r="G347" s="372">
        <f t="shared" si="57"/>
        <v>37033.898305084746</v>
      </c>
      <c r="H347" s="335">
        <v>43700</v>
      </c>
      <c r="I347" s="334"/>
      <c r="J347" s="334"/>
      <c r="K347" s="334"/>
      <c r="L347" s="334"/>
      <c r="M347" s="108">
        <v>0.1</v>
      </c>
      <c r="N347" s="333">
        <v>39700</v>
      </c>
      <c r="O347" s="333"/>
      <c r="P347" s="333"/>
      <c r="Q347" s="110">
        <v>0.1</v>
      </c>
      <c r="R347" s="333">
        <v>36100</v>
      </c>
      <c r="S347" s="111">
        <f t="shared" si="58"/>
        <v>1.2105263157894737</v>
      </c>
      <c r="T347" s="335">
        <v>32800</v>
      </c>
      <c r="U347" s="335">
        <v>31300</v>
      </c>
      <c r="V347" s="113">
        <f t="shared" si="59"/>
        <v>1.3961661341853036</v>
      </c>
      <c r="W347" s="113">
        <f t="shared" si="56"/>
        <v>1.3323170731707317</v>
      </c>
    </row>
    <row r="348" spans="1:23" s="96" customFormat="1" ht="15" customHeight="1">
      <c r="A348" s="527">
        <v>210000007877</v>
      </c>
      <c r="B348" s="1378" t="s">
        <v>437</v>
      </c>
      <c r="C348" s="1379"/>
      <c r="D348" s="1379"/>
      <c r="E348" s="1379"/>
      <c r="F348" s="1380"/>
      <c r="G348" s="372">
        <f t="shared" si="57"/>
        <v>20847.457627118645</v>
      </c>
      <c r="H348" s="335">
        <v>24600</v>
      </c>
      <c r="I348" s="334"/>
      <c r="J348" s="334"/>
      <c r="K348" s="334"/>
      <c r="L348" s="334"/>
      <c r="M348" s="108">
        <v>0.1</v>
      </c>
      <c r="N348" s="333">
        <v>22400</v>
      </c>
      <c r="O348" s="333"/>
      <c r="P348" s="333"/>
      <c r="Q348" s="110">
        <v>0.1</v>
      </c>
      <c r="R348" s="333">
        <v>20300</v>
      </c>
      <c r="S348" s="111">
        <f t="shared" si="58"/>
        <v>1.2118226600985222</v>
      </c>
      <c r="T348" s="335">
        <v>18400</v>
      </c>
      <c r="U348" s="335">
        <v>17500</v>
      </c>
      <c r="V348" s="113">
        <f t="shared" si="59"/>
        <v>1.4057142857142857</v>
      </c>
      <c r="W348" s="113">
        <f t="shared" si="56"/>
        <v>1.3369565217391304</v>
      </c>
    </row>
    <row r="349" spans="1:23" s="96" customFormat="1" ht="15" customHeight="1">
      <c r="A349" s="528">
        <v>210001801170</v>
      </c>
      <c r="B349" s="1176" t="s">
        <v>54</v>
      </c>
      <c r="C349" s="1177"/>
      <c r="D349" s="1177"/>
      <c r="E349" s="1177"/>
      <c r="F349" s="1178"/>
      <c r="G349" s="532">
        <f t="shared" si="57"/>
        <v>29830.508474576272</v>
      </c>
      <c r="H349" s="335">
        <v>35200</v>
      </c>
      <c r="I349" s="334"/>
      <c r="J349" s="334"/>
      <c r="K349" s="334"/>
      <c r="L349" s="334"/>
      <c r="M349" s="108">
        <v>0.1</v>
      </c>
      <c r="N349" s="333">
        <v>32000</v>
      </c>
      <c r="O349" s="333"/>
      <c r="P349" s="333"/>
      <c r="Q349" s="110">
        <v>0.1</v>
      </c>
      <c r="R349" s="338">
        <v>29100</v>
      </c>
      <c r="S349" s="111">
        <f t="shared" si="58"/>
        <v>1.2096219931271477</v>
      </c>
      <c r="T349" s="341">
        <v>26500</v>
      </c>
      <c r="U349" s="341">
        <v>25200</v>
      </c>
      <c r="V349" s="113">
        <f t="shared" si="59"/>
        <v>1.3968253968253967</v>
      </c>
      <c r="W349" s="113">
        <f t="shared" si="56"/>
        <v>1.3283018867924528</v>
      </c>
    </row>
    <row r="350" spans="1:23" s="96" customFormat="1" ht="15" customHeight="1">
      <c r="A350" s="533"/>
      <c r="B350" s="1155" t="s">
        <v>216</v>
      </c>
      <c r="C350" s="1384"/>
      <c r="D350" s="1384"/>
      <c r="E350" s="1384"/>
      <c r="F350" s="1385"/>
      <c r="G350" s="534"/>
      <c r="H350" s="535"/>
      <c r="I350" s="536"/>
      <c r="J350" s="536"/>
      <c r="K350" s="536"/>
      <c r="L350" s="536"/>
      <c r="M350" s="535"/>
      <c r="N350" s="535"/>
      <c r="O350" s="535"/>
      <c r="P350" s="535"/>
      <c r="Q350" s="537"/>
      <c r="R350" s="535"/>
      <c r="S350" s="538"/>
      <c r="T350" s="535"/>
      <c r="U350" s="539"/>
      <c r="V350" s="113"/>
      <c r="W350" s="113" t="e">
        <f t="shared" si="56"/>
        <v>#DIV/0!</v>
      </c>
    </row>
    <row r="351" spans="1:23" s="540" customFormat="1" ht="15" customHeight="1">
      <c r="A351" s="204">
        <v>210000801238</v>
      </c>
      <c r="B351" s="1170" t="s">
        <v>434</v>
      </c>
      <c r="C351" s="1171"/>
      <c r="D351" s="1171"/>
      <c r="E351" s="1171"/>
      <c r="F351" s="1172"/>
      <c r="G351" s="513">
        <f>H351/1.18</f>
        <v>14152.542372881357</v>
      </c>
      <c r="H351" s="134">
        <v>16700</v>
      </c>
      <c r="K351" s="239">
        <v>0.1</v>
      </c>
      <c r="L351" s="164">
        <v>15200</v>
      </c>
      <c r="M351" s="108">
        <v>0.15</v>
      </c>
      <c r="N351" s="164">
        <v>13200</v>
      </c>
      <c r="O351" s="164"/>
      <c r="P351" s="164"/>
      <c r="Q351" s="251">
        <v>0.1</v>
      </c>
      <c r="R351" s="164">
        <v>12000</v>
      </c>
      <c r="S351" s="111">
        <f>H351/R351</f>
        <v>1.3916666666666666</v>
      </c>
      <c r="T351" s="136">
        <v>10900</v>
      </c>
      <c r="U351" s="158">
        <v>9900</v>
      </c>
      <c r="V351" s="113">
        <f>H351/U351</f>
        <v>1.6868686868686869</v>
      </c>
      <c r="W351" s="113">
        <f t="shared" si="56"/>
        <v>1.5321100917431192</v>
      </c>
    </row>
    <row r="352" spans="1:23" s="236" customFormat="1" ht="15" customHeight="1">
      <c r="A352" s="204">
        <v>210000801240</v>
      </c>
      <c r="B352" s="1170" t="s">
        <v>435</v>
      </c>
      <c r="C352" s="1171"/>
      <c r="D352" s="1171"/>
      <c r="E352" s="1171"/>
      <c r="F352" s="1172"/>
      <c r="G352" s="513">
        <f>H352/1.18</f>
        <v>15423.728813559323</v>
      </c>
      <c r="H352" s="134">
        <v>18200</v>
      </c>
      <c r="K352" s="239">
        <v>0.1</v>
      </c>
      <c r="L352" s="164">
        <v>16500</v>
      </c>
      <c r="M352" s="108">
        <v>0.17</v>
      </c>
      <c r="N352" s="164">
        <v>14000</v>
      </c>
      <c r="O352" s="164"/>
      <c r="P352" s="164"/>
      <c r="Q352" s="251">
        <v>0.1</v>
      </c>
      <c r="R352" s="156">
        <v>12700</v>
      </c>
      <c r="S352" s="111">
        <f>H352/R352</f>
        <v>1.4330708661417322</v>
      </c>
      <c r="T352" s="134">
        <v>11500</v>
      </c>
      <c r="U352" s="119">
        <v>10400</v>
      </c>
      <c r="V352" s="113">
        <f>H352/U352</f>
        <v>1.75</v>
      </c>
      <c r="W352" s="113">
        <f t="shared" si="56"/>
        <v>1.5826086956521739</v>
      </c>
    </row>
    <row r="353" spans="1:23" s="236" customFormat="1" ht="15" customHeight="1">
      <c r="A353" s="212">
        <v>210000001696</v>
      </c>
      <c r="B353" s="1123" t="s">
        <v>436</v>
      </c>
      <c r="C353" s="1124"/>
      <c r="D353" s="1124"/>
      <c r="E353" s="1124"/>
      <c r="F353" s="1125"/>
      <c r="G353" s="514">
        <f>H353/1.18</f>
        <v>17966.101694915254</v>
      </c>
      <c r="H353" s="198">
        <v>21200</v>
      </c>
      <c r="I353" s="202"/>
      <c r="J353" s="202"/>
      <c r="K353" s="202"/>
      <c r="L353" s="202"/>
      <c r="M353" s="108">
        <v>0.1</v>
      </c>
      <c r="N353" s="474">
        <v>19300</v>
      </c>
      <c r="O353" s="108">
        <v>0.05</v>
      </c>
      <c r="P353" s="196">
        <v>18400</v>
      </c>
      <c r="Q353" s="251">
        <v>0.1</v>
      </c>
      <c r="R353" s="164">
        <v>14600</v>
      </c>
      <c r="S353" s="111">
        <f>H353/R353</f>
        <v>1.452054794520548</v>
      </c>
      <c r="T353" s="136">
        <v>13200</v>
      </c>
      <c r="U353" s="158">
        <v>11400</v>
      </c>
      <c r="V353" s="113">
        <f>H353/U353</f>
        <v>1.8596491228070176</v>
      </c>
      <c r="W353" s="113">
        <f t="shared" si="56"/>
        <v>1.606060606060606</v>
      </c>
    </row>
    <row r="354" spans="1:23" s="236" customFormat="1" ht="15" customHeight="1">
      <c r="A354" s="967" t="s">
        <v>190</v>
      </c>
      <c r="B354" s="955" t="s">
        <v>821</v>
      </c>
      <c r="C354" s="915"/>
      <c r="D354" s="551"/>
      <c r="E354" s="551"/>
      <c r="F354" s="551"/>
      <c r="G354" s="552"/>
      <c r="H354" s="553"/>
      <c r="I354" s="553"/>
      <c r="J354" s="553"/>
      <c r="K354" s="553"/>
      <c r="L354" s="553"/>
      <c r="M354" s="553"/>
      <c r="N354" s="553"/>
      <c r="O354" s="553"/>
      <c r="P354" s="553"/>
      <c r="Q354" s="554"/>
      <c r="R354" s="553"/>
      <c r="S354" s="555"/>
      <c r="T354" s="553"/>
      <c r="U354" s="552"/>
      <c r="V354" s="113"/>
      <c r="W354" s="113" t="e">
        <f t="shared" si="56"/>
        <v>#DIV/0!</v>
      </c>
    </row>
    <row r="355" spans="1:23" s="101" customFormat="1" ht="15" customHeight="1" thickBot="1">
      <c r="A355" s="481"/>
      <c r="B355" s="1090"/>
      <c r="C355" s="1090"/>
      <c r="D355" s="1090"/>
      <c r="E355" s="1090"/>
      <c r="F355" s="1090"/>
      <c r="G355" s="1030"/>
      <c r="H355" s="1030"/>
      <c r="I355" s="218"/>
      <c r="J355" s="218"/>
      <c r="K355" s="218"/>
      <c r="L355" s="218"/>
      <c r="M355" s="218"/>
      <c r="N355" s="218"/>
      <c r="O355" s="218"/>
      <c r="P355" s="218"/>
      <c r="Q355" s="224"/>
      <c r="R355" s="96"/>
      <c r="S355" s="225"/>
      <c r="T355" s="96"/>
      <c r="U355" s="96"/>
      <c r="V355" s="113"/>
      <c r="W355" s="113" t="e">
        <f t="shared" si="56"/>
        <v>#DIV/0!</v>
      </c>
    </row>
    <row r="356" spans="1:23" s="96" customFormat="1" ht="19.5" customHeight="1">
      <c r="A356" s="223" t="s">
        <v>341</v>
      </c>
      <c r="B356" s="1053" t="s">
        <v>794</v>
      </c>
      <c r="C356" s="1054"/>
      <c r="D356" s="1054"/>
      <c r="E356" s="1054"/>
      <c r="F356" s="1055"/>
      <c r="G356" s="1056"/>
      <c r="H356" s="1057"/>
      <c r="I356" s="94"/>
      <c r="J356" s="94"/>
      <c r="K356" s="94"/>
      <c r="L356" s="94"/>
      <c r="M356" s="94"/>
      <c r="N356" s="94"/>
      <c r="O356" s="94"/>
      <c r="P356" s="94"/>
      <c r="Q356" s="95"/>
      <c r="R356" s="101"/>
      <c r="S356" s="97"/>
      <c r="T356" s="101"/>
      <c r="U356" s="101"/>
      <c r="V356" s="113"/>
      <c r="W356" s="113" t="e">
        <f t="shared" si="56"/>
        <v>#DIV/0!</v>
      </c>
    </row>
    <row r="357" spans="1:23" s="101" customFormat="1" ht="19.5" customHeight="1" thickBot="1">
      <c r="A357" s="98"/>
      <c r="B357" s="1058"/>
      <c r="C357" s="1059"/>
      <c r="D357" s="1059"/>
      <c r="E357" s="1059"/>
      <c r="F357" s="1060"/>
      <c r="G357" s="226" t="s">
        <v>342</v>
      </c>
      <c r="H357" s="227"/>
      <c r="I357" s="227"/>
      <c r="J357" s="227"/>
      <c r="K357" s="227"/>
      <c r="L357" s="227"/>
      <c r="M357" s="227"/>
      <c r="N357" s="227"/>
      <c r="O357" s="227"/>
      <c r="P357" s="227"/>
      <c r="Q357" s="482"/>
      <c r="R357" s="227"/>
      <c r="S357" s="483"/>
      <c r="T357" s="227"/>
      <c r="U357" s="484"/>
      <c r="V357" s="113"/>
      <c r="W357" s="113" t="e">
        <f t="shared" si="56"/>
        <v>#DIV/0!</v>
      </c>
    </row>
    <row r="358" spans="1:23" s="96" customFormat="1" ht="15" customHeight="1">
      <c r="A358" s="298"/>
      <c r="B358" s="1116" t="s">
        <v>673</v>
      </c>
      <c r="C358" s="1116"/>
      <c r="D358" s="1116"/>
      <c r="E358" s="1116"/>
      <c r="F358" s="1117"/>
      <c r="G358" s="27"/>
      <c r="H358" s="39"/>
      <c r="I358" s="39"/>
      <c r="J358" s="39"/>
      <c r="K358" s="39"/>
      <c r="L358" s="39"/>
      <c r="M358" s="39"/>
      <c r="N358" s="39"/>
      <c r="O358" s="39"/>
      <c r="P358" s="39"/>
      <c r="Q358" s="58"/>
      <c r="R358" s="39"/>
      <c r="S358" s="64"/>
      <c r="T358" s="39"/>
      <c r="U358" s="28"/>
      <c r="V358" s="113"/>
      <c r="W358" s="113" t="e">
        <f t="shared" si="56"/>
        <v>#DIV/0!</v>
      </c>
    </row>
    <row r="359" spans="1:23" s="101" customFormat="1" ht="30" customHeight="1">
      <c r="A359" s="323">
        <v>710000019403</v>
      </c>
      <c r="B359" s="1138" t="s">
        <v>829</v>
      </c>
      <c r="C359" s="1139"/>
      <c r="D359" s="1139"/>
      <c r="E359" s="1139"/>
      <c r="F359" s="1140"/>
      <c r="G359" s="324">
        <f aca="true" t="shared" si="60" ref="G359:G364">H359/1.18</f>
        <v>55084.745762711864</v>
      </c>
      <c r="H359" s="112">
        <v>65000</v>
      </c>
      <c r="I359" s="308"/>
      <c r="J359" s="308"/>
      <c r="K359" s="308"/>
      <c r="L359" s="308"/>
      <c r="M359" s="108">
        <v>0.05</v>
      </c>
      <c r="N359" s="309">
        <v>312000</v>
      </c>
      <c r="O359" s="308"/>
      <c r="P359" s="308"/>
      <c r="Q359" s="310"/>
      <c r="R359" s="311"/>
      <c r="S359" s="312"/>
      <c r="T359" s="308"/>
      <c r="U359" s="313"/>
      <c r="V359" s="113"/>
      <c r="W359" s="113" t="e">
        <f t="shared" si="56"/>
        <v>#DIV/0!</v>
      </c>
    </row>
    <row r="360" spans="1:23" s="101" customFormat="1" ht="30" customHeight="1">
      <c r="A360" s="323">
        <v>710000019437</v>
      </c>
      <c r="B360" s="1138" t="s">
        <v>830</v>
      </c>
      <c r="C360" s="1139"/>
      <c r="D360" s="1139"/>
      <c r="E360" s="1139"/>
      <c r="F360" s="1140"/>
      <c r="G360" s="324">
        <f t="shared" si="60"/>
        <v>55084.745762711864</v>
      </c>
      <c r="H360" s="112">
        <v>65000</v>
      </c>
      <c r="I360" s="308"/>
      <c r="J360" s="308"/>
      <c r="K360" s="308"/>
      <c r="L360" s="308"/>
      <c r="M360" s="108">
        <v>0.05</v>
      </c>
      <c r="N360" s="309">
        <v>312000</v>
      </c>
      <c r="O360" s="308"/>
      <c r="P360" s="308"/>
      <c r="Q360" s="310"/>
      <c r="R360" s="311"/>
      <c r="S360" s="312"/>
      <c r="T360" s="308"/>
      <c r="U360" s="313"/>
      <c r="V360" s="113"/>
      <c r="W360" s="113" t="e">
        <f t="shared" si="56"/>
        <v>#DIV/0!</v>
      </c>
    </row>
    <row r="361" spans="1:23" s="101" customFormat="1" ht="30" customHeight="1">
      <c r="A361" s="323">
        <v>710000019438</v>
      </c>
      <c r="B361" s="1138" t="s">
        <v>831</v>
      </c>
      <c r="C361" s="1139"/>
      <c r="D361" s="1139"/>
      <c r="E361" s="1139"/>
      <c r="F361" s="1140"/>
      <c r="G361" s="324">
        <f t="shared" si="60"/>
        <v>59237.288135593226</v>
      </c>
      <c r="H361" s="112">
        <v>69900</v>
      </c>
      <c r="I361" s="308"/>
      <c r="J361" s="308"/>
      <c r="K361" s="308"/>
      <c r="L361" s="308"/>
      <c r="M361" s="108">
        <v>0.05</v>
      </c>
      <c r="N361" s="309">
        <v>312000</v>
      </c>
      <c r="O361" s="308"/>
      <c r="P361" s="308"/>
      <c r="Q361" s="310"/>
      <c r="R361" s="311"/>
      <c r="S361" s="312"/>
      <c r="T361" s="308"/>
      <c r="U361" s="313"/>
      <c r="V361" s="113"/>
      <c r="W361" s="113" t="e">
        <f t="shared" si="56"/>
        <v>#DIV/0!</v>
      </c>
    </row>
    <row r="362" spans="1:23" s="101" customFormat="1" ht="30" customHeight="1">
      <c r="A362" s="323">
        <v>710000019447</v>
      </c>
      <c r="B362" s="1138" t="s">
        <v>832</v>
      </c>
      <c r="C362" s="1139"/>
      <c r="D362" s="1139"/>
      <c r="E362" s="1139"/>
      <c r="F362" s="1140"/>
      <c r="G362" s="324">
        <f t="shared" si="60"/>
        <v>59237.288135593226</v>
      </c>
      <c r="H362" s="112">
        <v>69900</v>
      </c>
      <c r="I362" s="308"/>
      <c r="J362" s="308"/>
      <c r="K362" s="308"/>
      <c r="L362" s="308"/>
      <c r="M362" s="108">
        <v>0.05</v>
      </c>
      <c r="N362" s="309">
        <v>312000</v>
      </c>
      <c r="O362" s="308"/>
      <c r="P362" s="308"/>
      <c r="Q362" s="310"/>
      <c r="R362" s="311"/>
      <c r="S362" s="312"/>
      <c r="T362" s="308"/>
      <c r="U362" s="313"/>
      <c r="V362" s="113"/>
      <c r="W362" s="113" t="e">
        <f t="shared" si="56"/>
        <v>#DIV/0!</v>
      </c>
    </row>
    <row r="363" spans="1:23" s="101" customFormat="1" ht="30" customHeight="1">
      <c r="A363" s="323">
        <v>710000019411</v>
      </c>
      <c r="B363" s="1208" t="s">
        <v>848</v>
      </c>
      <c r="C363" s="1209"/>
      <c r="D363" s="1209"/>
      <c r="E363" s="1209"/>
      <c r="F363" s="1210"/>
      <c r="G363" s="1006">
        <f t="shared" si="60"/>
        <v>224576.2711864407</v>
      </c>
      <c r="H363" s="112">
        <v>265000</v>
      </c>
      <c r="I363" s="308"/>
      <c r="J363" s="308"/>
      <c r="K363" s="308"/>
      <c r="L363" s="308"/>
      <c r="M363" s="108">
        <v>0.05</v>
      </c>
      <c r="N363" s="309">
        <v>312000</v>
      </c>
      <c r="O363" s="308"/>
      <c r="P363" s="308"/>
      <c r="Q363" s="310"/>
      <c r="R363" s="311"/>
      <c r="S363" s="312"/>
      <c r="T363" s="308"/>
      <c r="U363" s="313"/>
      <c r="V363" s="113"/>
      <c r="W363" s="113" t="e">
        <f t="shared" si="56"/>
        <v>#DIV/0!</v>
      </c>
    </row>
    <row r="364" spans="1:23" s="101" customFormat="1" ht="15" customHeight="1">
      <c r="A364" s="1005">
        <v>710000019412</v>
      </c>
      <c r="B364" s="1149" t="s">
        <v>837</v>
      </c>
      <c r="C364" s="1150"/>
      <c r="D364" s="1150"/>
      <c r="E364" s="1150"/>
      <c r="F364" s="1151"/>
      <c r="G364" s="557">
        <f t="shared" si="60"/>
        <v>42372.88135593221</v>
      </c>
      <c r="H364" s="318">
        <v>50000</v>
      </c>
      <c r="I364" s="308"/>
      <c r="J364" s="308"/>
      <c r="K364" s="308"/>
      <c r="L364" s="308"/>
      <c r="M364" s="108">
        <v>0.05</v>
      </c>
      <c r="N364" s="309">
        <v>312000</v>
      </c>
      <c r="O364" s="308"/>
      <c r="P364" s="308"/>
      <c r="Q364" s="310"/>
      <c r="R364" s="311"/>
      <c r="S364" s="312"/>
      <c r="T364" s="308"/>
      <c r="U364" s="313"/>
      <c r="V364" s="113"/>
      <c r="W364" s="113" t="e">
        <f t="shared" si="56"/>
        <v>#DIV/0!</v>
      </c>
    </row>
    <row r="365" spans="1:23" s="96" customFormat="1" ht="15" customHeight="1">
      <c r="A365" s="298"/>
      <c r="B365" s="1116" t="s">
        <v>188</v>
      </c>
      <c r="C365" s="1116"/>
      <c r="D365" s="1116"/>
      <c r="E365" s="1116"/>
      <c r="F365" s="1117"/>
      <c r="G365" s="27"/>
      <c r="H365" s="39"/>
      <c r="I365" s="39"/>
      <c r="J365" s="39"/>
      <c r="K365" s="39"/>
      <c r="L365" s="39"/>
      <c r="M365" s="39"/>
      <c r="N365" s="39"/>
      <c r="O365" s="39"/>
      <c r="P365" s="39"/>
      <c r="Q365" s="58"/>
      <c r="R365" s="39"/>
      <c r="S365" s="64"/>
      <c r="T365" s="39"/>
      <c r="U365" s="28"/>
      <c r="V365" s="113"/>
      <c r="W365" s="113" t="e">
        <f t="shared" si="56"/>
        <v>#DIV/0!</v>
      </c>
    </row>
    <row r="366" spans="1:23" s="96" customFormat="1" ht="15" customHeight="1">
      <c r="A366" s="558">
        <v>210000801135</v>
      </c>
      <c r="B366" s="1097" t="s">
        <v>813</v>
      </c>
      <c r="C366" s="1098"/>
      <c r="D366" s="1098"/>
      <c r="E366" s="1098"/>
      <c r="F366" s="1099"/>
      <c r="G366" s="300">
        <f>H366/1.18</f>
        <v>151694.9152542373</v>
      </c>
      <c r="H366" s="85">
        <v>179000</v>
      </c>
      <c r="I366" s="233" t="s">
        <v>15</v>
      </c>
      <c r="J366" s="85"/>
      <c r="K366" s="85"/>
      <c r="L366" s="85"/>
      <c r="M366" s="86"/>
      <c r="N366" s="85"/>
      <c r="O366" s="85"/>
      <c r="P366" s="85"/>
      <c r="Q366" s="87"/>
      <c r="R366" s="85"/>
      <c r="S366" s="88"/>
      <c r="T366" s="85"/>
      <c r="U366" s="89"/>
      <c r="V366" s="113"/>
      <c r="W366" s="113"/>
    </row>
    <row r="367" spans="1:23" s="101" customFormat="1" ht="15" customHeight="1">
      <c r="A367" s="559">
        <v>210000801130</v>
      </c>
      <c r="B367" s="1097" t="s">
        <v>812</v>
      </c>
      <c r="C367" s="1098"/>
      <c r="D367" s="1098"/>
      <c r="E367" s="1098"/>
      <c r="F367" s="1099"/>
      <c r="G367" s="300">
        <f>H367/1.18</f>
        <v>182203.38983050847</v>
      </c>
      <c r="H367" s="301">
        <v>215000</v>
      </c>
      <c r="I367" s="308"/>
      <c r="J367" s="308"/>
      <c r="K367" s="308"/>
      <c r="L367" s="308"/>
      <c r="M367" s="108">
        <v>0.1</v>
      </c>
      <c r="N367" s="302">
        <v>195500</v>
      </c>
      <c r="O367" s="302"/>
      <c r="P367" s="302"/>
      <c r="Q367" s="303">
        <v>0.12</v>
      </c>
      <c r="R367" s="304">
        <v>174000</v>
      </c>
      <c r="S367" s="111">
        <f>H367/R367</f>
        <v>1.235632183908046</v>
      </c>
      <c r="T367" s="302">
        <v>145000</v>
      </c>
      <c r="U367" s="305">
        <v>125000</v>
      </c>
      <c r="V367" s="113">
        <f>H367/U367</f>
        <v>1.72</v>
      </c>
      <c r="W367" s="113">
        <f>H367/T367</f>
        <v>1.4827586206896552</v>
      </c>
    </row>
    <row r="368" spans="1:23" s="101" customFormat="1" ht="15" customHeight="1">
      <c r="A368" s="559">
        <v>210000801129</v>
      </c>
      <c r="B368" s="1097" t="s">
        <v>811</v>
      </c>
      <c r="C368" s="1098"/>
      <c r="D368" s="1098"/>
      <c r="E368" s="1098"/>
      <c r="F368" s="1099"/>
      <c r="G368" s="300">
        <f>H368/1.18</f>
        <v>237203.38983050847</v>
      </c>
      <c r="H368" s="301">
        <v>279900</v>
      </c>
      <c r="I368" s="308"/>
      <c r="J368" s="308"/>
      <c r="K368" s="308"/>
      <c r="L368" s="308"/>
      <c r="M368" s="108">
        <v>0.1</v>
      </c>
      <c r="N368" s="302">
        <v>255000</v>
      </c>
      <c r="O368" s="302"/>
      <c r="P368" s="302"/>
      <c r="Q368" s="303">
        <v>0.21</v>
      </c>
      <c r="R368" s="304">
        <v>211000</v>
      </c>
      <c r="S368" s="111">
        <f>H368/R368</f>
        <v>1.3265402843601897</v>
      </c>
      <c r="T368" s="302">
        <v>175900</v>
      </c>
      <c r="U368" s="305">
        <v>159900</v>
      </c>
      <c r="V368" s="113">
        <f>H368/U368</f>
        <v>1.75046904315197</v>
      </c>
      <c r="W368" s="113">
        <f>H368/T368</f>
        <v>1.5912450255827175</v>
      </c>
    </row>
    <row r="369" spans="1:23" s="101" customFormat="1" ht="30" customHeight="1">
      <c r="A369" s="560">
        <v>710000000961</v>
      </c>
      <c r="B369" s="1179" t="s">
        <v>814</v>
      </c>
      <c r="C369" s="1180"/>
      <c r="D369" s="1180"/>
      <c r="E369" s="1180"/>
      <c r="F369" s="1181"/>
      <c r="G369" s="561">
        <f>H369/1.18</f>
        <v>330508.4745762712</v>
      </c>
      <c r="H369" s="302">
        <v>390000</v>
      </c>
      <c r="I369" s="308"/>
      <c r="J369" s="308"/>
      <c r="K369" s="308"/>
      <c r="L369" s="308"/>
      <c r="M369" s="108"/>
      <c r="N369" s="302"/>
      <c r="O369" s="308"/>
      <c r="P369" s="308"/>
      <c r="Q369" s="310"/>
      <c r="R369" s="311"/>
      <c r="S369" s="312"/>
      <c r="T369" s="308"/>
      <c r="U369" s="313"/>
      <c r="V369" s="113"/>
      <c r="W369" s="113"/>
    </row>
    <row r="370" spans="1:23" s="101" customFormat="1" ht="15" customHeight="1">
      <c r="A370" s="562">
        <v>710000000960</v>
      </c>
      <c r="B370" s="1238" t="s">
        <v>810</v>
      </c>
      <c r="C370" s="1239"/>
      <c r="D370" s="1239"/>
      <c r="E370" s="1239"/>
      <c r="F370" s="1240"/>
      <c r="G370" s="563">
        <f>H370/1.18</f>
        <v>277627.1186440678</v>
      </c>
      <c r="H370" s="564">
        <v>327600</v>
      </c>
      <c r="I370" s="308"/>
      <c r="J370" s="308"/>
      <c r="K370" s="308"/>
      <c r="L370" s="308"/>
      <c r="M370" s="108">
        <v>0.05</v>
      </c>
      <c r="N370" s="309">
        <v>312000</v>
      </c>
      <c r="O370" s="308"/>
      <c r="P370" s="308"/>
      <c r="Q370" s="310"/>
      <c r="R370" s="311"/>
      <c r="S370" s="312"/>
      <c r="T370" s="308"/>
      <c r="U370" s="313"/>
      <c r="V370" s="113"/>
      <c r="W370" s="113" t="e">
        <f aca="true" t="shared" si="61" ref="W370:W397">H370/T370</f>
        <v>#DIV/0!</v>
      </c>
    </row>
    <row r="371" spans="1:23" s="101" customFormat="1" ht="15" customHeight="1">
      <c r="A371" s="565"/>
      <c r="B371" s="1115" t="s">
        <v>289</v>
      </c>
      <c r="C371" s="1116"/>
      <c r="D371" s="1116"/>
      <c r="E371" s="1116"/>
      <c r="F371" s="1117"/>
      <c r="G371" s="566"/>
      <c r="H371" s="567"/>
      <c r="I371" s="567"/>
      <c r="J371" s="567"/>
      <c r="K371" s="567"/>
      <c r="L371" s="567"/>
      <c r="M371" s="567"/>
      <c r="N371" s="567"/>
      <c r="O371" s="567"/>
      <c r="P371" s="567"/>
      <c r="Q371" s="568"/>
      <c r="R371" s="567"/>
      <c r="S371" s="569"/>
      <c r="T371" s="567"/>
      <c r="U371" s="570"/>
      <c r="V371" s="113"/>
      <c r="W371" s="113" t="e">
        <f t="shared" si="61"/>
        <v>#DIV/0!</v>
      </c>
    </row>
    <row r="372" spans="1:23" s="101" customFormat="1" ht="15" customHeight="1">
      <c r="A372" s="319">
        <v>710000002410</v>
      </c>
      <c r="B372" s="1097" t="s">
        <v>217</v>
      </c>
      <c r="C372" s="1098"/>
      <c r="D372" s="1098"/>
      <c r="E372" s="1098"/>
      <c r="F372" s="1099"/>
      <c r="G372" s="320">
        <f aca="true" t="shared" si="62" ref="G372:G378">H372/1.18</f>
        <v>35508.47457627119</v>
      </c>
      <c r="H372" s="271">
        <v>41900</v>
      </c>
      <c r="I372" s="272"/>
      <c r="J372" s="272"/>
      <c r="K372" s="272"/>
      <c r="L372" s="272"/>
      <c r="M372" s="108">
        <v>0</v>
      </c>
      <c r="N372" s="271">
        <v>41900</v>
      </c>
      <c r="O372" s="271"/>
      <c r="P372" s="271"/>
      <c r="Q372" s="571">
        <v>0.05</v>
      </c>
      <c r="R372" s="509">
        <v>39900</v>
      </c>
      <c r="S372" s="111">
        <f aca="true" t="shared" si="63" ref="S372:S378">H372/R372</f>
        <v>1.050125313283208</v>
      </c>
      <c r="T372" s="104">
        <v>34650</v>
      </c>
      <c r="U372" s="321">
        <v>31500</v>
      </c>
      <c r="V372" s="113">
        <f>H372/U372</f>
        <v>1.33015873015873</v>
      </c>
      <c r="W372" s="113">
        <f t="shared" si="61"/>
        <v>1.2092352092352092</v>
      </c>
    </row>
    <row r="373" spans="1:23" s="101" customFormat="1" ht="15" customHeight="1">
      <c r="A373" s="319">
        <v>710000002415</v>
      </c>
      <c r="B373" s="1097" t="s">
        <v>411</v>
      </c>
      <c r="C373" s="1098"/>
      <c r="D373" s="1098"/>
      <c r="E373" s="1098"/>
      <c r="F373" s="1099"/>
      <c r="G373" s="320">
        <f t="shared" si="62"/>
        <v>39237.288135593226</v>
      </c>
      <c r="H373" s="271">
        <v>46300</v>
      </c>
      <c r="I373" s="272"/>
      <c r="J373" s="272"/>
      <c r="K373" s="272"/>
      <c r="L373" s="272"/>
      <c r="M373" s="108">
        <v>0</v>
      </c>
      <c r="N373" s="271">
        <v>46300</v>
      </c>
      <c r="O373" s="271"/>
      <c r="P373" s="271"/>
      <c r="Q373" s="110">
        <v>0.03</v>
      </c>
      <c r="R373" s="271">
        <v>45000</v>
      </c>
      <c r="S373" s="111">
        <f t="shared" si="63"/>
        <v>1.028888888888889</v>
      </c>
      <c r="T373" s="104">
        <v>40900</v>
      </c>
      <c r="U373" s="321">
        <v>37200</v>
      </c>
      <c r="V373" s="113">
        <f>H373/U373</f>
        <v>1.2446236559139785</v>
      </c>
      <c r="W373" s="113">
        <f t="shared" si="61"/>
        <v>1.1320293398533008</v>
      </c>
    </row>
    <row r="374" spans="1:23" s="101" customFormat="1" ht="15" customHeight="1">
      <c r="A374" s="319">
        <v>710000002462</v>
      </c>
      <c r="B374" s="1097" t="s">
        <v>293</v>
      </c>
      <c r="C374" s="1098"/>
      <c r="D374" s="1098"/>
      <c r="E374" s="1098"/>
      <c r="F374" s="1099"/>
      <c r="G374" s="320">
        <f t="shared" si="62"/>
        <v>47627.1186440678</v>
      </c>
      <c r="H374" s="271">
        <v>56200</v>
      </c>
      <c r="I374" s="174"/>
      <c r="J374" s="174"/>
      <c r="K374" s="174"/>
      <c r="L374" s="174"/>
      <c r="M374" s="108">
        <v>0</v>
      </c>
      <c r="N374" s="107">
        <v>56200</v>
      </c>
      <c r="O374" s="107"/>
      <c r="P374" s="107"/>
      <c r="Q374" s="572">
        <v>0.05</v>
      </c>
      <c r="R374" s="573">
        <v>53500</v>
      </c>
      <c r="S374" s="111">
        <f t="shared" si="63"/>
        <v>1.050467289719626</v>
      </c>
      <c r="T374" s="112">
        <v>44500</v>
      </c>
      <c r="U374" s="321"/>
      <c r="V374" s="113"/>
      <c r="W374" s="113">
        <f t="shared" si="61"/>
        <v>1.2629213483146067</v>
      </c>
    </row>
    <row r="375" spans="1:23" s="101" customFormat="1" ht="15" customHeight="1">
      <c r="A375" s="319">
        <v>710000002420</v>
      </c>
      <c r="B375" s="1097" t="s">
        <v>417</v>
      </c>
      <c r="C375" s="1098"/>
      <c r="D375" s="1098"/>
      <c r="E375" s="1098"/>
      <c r="F375" s="1099"/>
      <c r="G375" s="320">
        <f t="shared" si="62"/>
        <v>53559.32203389831</v>
      </c>
      <c r="H375" s="271">
        <v>63200</v>
      </c>
      <c r="I375" s="272"/>
      <c r="J375" s="272"/>
      <c r="K375" s="272"/>
      <c r="L375" s="272"/>
      <c r="M375" s="108">
        <v>0</v>
      </c>
      <c r="N375" s="271">
        <v>63200</v>
      </c>
      <c r="O375" s="271"/>
      <c r="P375" s="271"/>
      <c r="Q375" s="110">
        <v>0.05</v>
      </c>
      <c r="R375" s="271">
        <v>60200</v>
      </c>
      <c r="S375" s="111">
        <f t="shared" si="63"/>
        <v>1.0498338870431894</v>
      </c>
      <c r="T375" s="104">
        <v>54700</v>
      </c>
      <c r="U375" s="321">
        <v>49700</v>
      </c>
      <c r="V375" s="113">
        <f>H375/U375</f>
        <v>1.271629778672032</v>
      </c>
      <c r="W375" s="113">
        <f t="shared" si="61"/>
        <v>1.1553930530164533</v>
      </c>
    </row>
    <row r="376" spans="1:23" s="101" customFormat="1" ht="15" customHeight="1">
      <c r="A376" s="319">
        <v>710000002411</v>
      </c>
      <c r="B376" s="1097" t="s">
        <v>218</v>
      </c>
      <c r="C376" s="1098"/>
      <c r="D376" s="1098"/>
      <c r="E376" s="1098"/>
      <c r="F376" s="1099"/>
      <c r="G376" s="320">
        <f t="shared" si="62"/>
        <v>48728.813559322036</v>
      </c>
      <c r="H376" s="271">
        <v>57500</v>
      </c>
      <c r="I376" s="272"/>
      <c r="J376" s="272"/>
      <c r="K376" s="272"/>
      <c r="L376" s="272"/>
      <c r="M376" s="108">
        <v>0</v>
      </c>
      <c r="N376" s="271">
        <v>57500</v>
      </c>
      <c r="O376" s="271"/>
      <c r="P376" s="271"/>
      <c r="Q376" s="110">
        <v>0</v>
      </c>
      <c r="R376" s="271">
        <v>57500</v>
      </c>
      <c r="S376" s="111">
        <f t="shared" si="63"/>
        <v>1</v>
      </c>
      <c r="T376" s="104">
        <v>52300</v>
      </c>
      <c r="U376" s="321">
        <v>49800</v>
      </c>
      <c r="V376" s="113">
        <f>H376/U376</f>
        <v>1.1546184738955823</v>
      </c>
      <c r="W376" s="113">
        <f t="shared" si="61"/>
        <v>1.0994263862332696</v>
      </c>
    </row>
    <row r="377" spans="1:23" s="101" customFormat="1" ht="15" customHeight="1">
      <c r="A377" s="319">
        <v>710000002414</v>
      </c>
      <c r="B377" s="1097" t="s">
        <v>412</v>
      </c>
      <c r="C377" s="1098"/>
      <c r="D377" s="1098"/>
      <c r="E377" s="1098"/>
      <c r="F377" s="1099"/>
      <c r="G377" s="320">
        <f t="shared" si="62"/>
        <v>53050.84745762712</v>
      </c>
      <c r="H377" s="271">
        <v>62600</v>
      </c>
      <c r="I377" s="272"/>
      <c r="J377" s="272"/>
      <c r="K377" s="272"/>
      <c r="L377" s="272"/>
      <c r="M377" s="108">
        <v>0</v>
      </c>
      <c r="N377" s="271">
        <v>62600</v>
      </c>
      <c r="O377" s="271"/>
      <c r="P377" s="271"/>
      <c r="Q377" s="110">
        <v>0</v>
      </c>
      <c r="R377" s="271">
        <v>62600</v>
      </c>
      <c r="S377" s="111">
        <f t="shared" si="63"/>
        <v>1</v>
      </c>
      <c r="T377" s="104">
        <v>56900</v>
      </c>
      <c r="U377" s="321">
        <v>54200</v>
      </c>
      <c r="V377" s="113">
        <f>H377/U377</f>
        <v>1.154981549815498</v>
      </c>
      <c r="W377" s="113">
        <f t="shared" si="61"/>
        <v>1.1001757469244289</v>
      </c>
    </row>
    <row r="378" spans="1:23" s="101" customFormat="1" ht="15" customHeight="1">
      <c r="A378" s="562">
        <v>710000002416</v>
      </c>
      <c r="B378" s="1118" t="s">
        <v>418</v>
      </c>
      <c r="C378" s="1119"/>
      <c r="D378" s="1119"/>
      <c r="E378" s="1119"/>
      <c r="F378" s="1120"/>
      <c r="G378" s="300">
        <f t="shared" si="62"/>
        <v>71440.67796610169</v>
      </c>
      <c r="H378" s="264">
        <v>84300</v>
      </c>
      <c r="I378" s="265"/>
      <c r="J378" s="265"/>
      <c r="K378" s="265"/>
      <c r="L378" s="265"/>
      <c r="M378" s="108">
        <v>0</v>
      </c>
      <c r="N378" s="264">
        <v>84300</v>
      </c>
      <c r="O378" s="264"/>
      <c r="P378" s="264"/>
      <c r="Q378" s="110">
        <v>0</v>
      </c>
      <c r="R378" s="574">
        <v>84300</v>
      </c>
      <c r="S378" s="111">
        <f t="shared" si="63"/>
        <v>1</v>
      </c>
      <c r="T378" s="301">
        <v>76600</v>
      </c>
      <c r="U378" s="305">
        <v>73000</v>
      </c>
      <c r="V378" s="113">
        <f>H378/U378</f>
        <v>1.1547945205479453</v>
      </c>
      <c r="W378" s="113">
        <f t="shared" si="61"/>
        <v>1.1005221932114881</v>
      </c>
    </row>
    <row r="379" spans="1:23" s="101" customFormat="1" ht="15" customHeight="1">
      <c r="A379" s="575"/>
      <c r="B379" s="1132" t="s">
        <v>290</v>
      </c>
      <c r="C379" s="1133"/>
      <c r="D379" s="1133"/>
      <c r="E379" s="1133"/>
      <c r="F379" s="1134"/>
      <c r="G379" s="576"/>
      <c r="H379" s="428"/>
      <c r="I379" s="428"/>
      <c r="J379" s="428"/>
      <c r="K379" s="428"/>
      <c r="L379" s="428"/>
      <c r="M379" s="428"/>
      <c r="N379" s="428"/>
      <c r="O379" s="428"/>
      <c r="P379" s="428"/>
      <c r="Q379" s="577"/>
      <c r="R379" s="428"/>
      <c r="S379" s="578"/>
      <c r="T379" s="428"/>
      <c r="U379" s="570"/>
      <c r="V379" s="113"/>
      <c r="W379" s="113" t="e">
        <f t="shared" si="61"/>
        <v>#DIV/0!</v>
      </c>
    </row>
    <row r="380" spans="1:23" s="101" customFormat="1" ht="15" customHeight="1">
      <c r="A380" s="319">
        <v>710000002421</v>
      </c>
      <c r="B380" s="1097" t="s">
        <v>219</v>
      </c>
      <c r="C380" s="1098"/>
      <c r="D380" s="1098"/>
      <c r="E380" s="1098"/>
      <c r="F380" s="1099"/>
      <c r="G380" s="320">
        <f aca="true" t="shared" si="64" ref="G380:G386">H380/1.18</f>
        <v>40000</v>
      </c>
      <c r="H380" s="271">
        <v>47200</v>
      </c>
      <c r="I380" s="272"/>
      <c r="J380" s="272"/>
      <c r="K380" s="272"/>
      <c r="L380" s="272"/>
      <c r="M380" s="108">
        <v>0</v>
      </c>
      <c r="N380" s="271">
        <v>47200</v>
      </c>
      <c r="O380" s="271"/>
      <c r="P380" s="271"/>
      <c r="Q380" s="110">
        <v>0.05</v>
      </c>
      <c r="R380" s="271">
        <v>44900</v>
      </c>
      <c r="S380" s="111">
        <f aca="true" t="shared" si="65" ref="S380:S386">H380/R380</f>
        <v>1.0512249443207127</v>
      </c>
      <c r="T380" s="104">
        <v>40800</v>
      </c>
      <c r="U380" s="321">
        <v>37100</v>
      </c>
      <c r="V380" s="113">
        <f>H380/U380</f>
        <v>1.2722371967654986</v>
      </c>
      <c r="W380" s="113">
        <f t="shared" si="61"/>
        <v>1.1568627450980393</v>
      </c>
    </row>
    <row r="381" spans="1:23" s="101" customFormat="1" ht="15" customHeight="1">
      <c r="A381" s="319">
        <v>710000002405</v>
      </c>
      <c r="B381" s="1097" t="s">
        <v>413</v>
      </c>
      <c r="C381" s="1098"/>
      <c r="D381" s="1098"/>
      <c r="E381" s="1098"/>
      <c r="F381" s="1099"/>
      <c r="G381" s="320">
        <f t="shared" si="64"/>
        <v>45000</v>
      </c>
      <c r="H381" s="271">
        <v>53100</v>
      </c>
      <c r="I381" s="272"/>
      <c r="J381" s="272"/>
      <c r="K381" s="272"/>
      <c r="L381" s="272"/>
      <c r="M381" s="108">
        <v>0</v>
      </c>
      <c r="N381" s="271">
        <v>53100</v>
      </c>
      <c r="O381" s="271"/>
      <c r="P381" s="271"/>
      <c r="Q381" s="110">
        <v>0.05</v>
      </c>
      <c r="R381" s="271">
        <v>50600</v>
      </c>
      <c r="S381" s="111">
        <f t="shared" si="65"/>
        <v>1.0494071146245059</v>
      </c>
      <c r="T381" s="104">
        <v>46000</v>
      </c>
      <c r="U381" s="321">
        <v>41900</v>
      </c>
      <c r="V381" s="113">
        <f>H381/U381</f>
        <v>1.2673031026252983</v>
      </c>
      <c r="W381" s="113">
        <f t="shared" si="61"/>
        <v>1.1543478260869566</v>
      </c>
    </row>
    <row r="382" spans="1:23" s="101" customFormat="1" ht="15" customHeight="1">
      <c r="A382" s="319">
        <v>710000002461</v>
      </c>
      <c r="B382" s="1097" t="s">
        <v>294</v>
      </c>
      <c r="C382" s="1098"/>
      <c r="D382" s="1098"/>
      <c r="E382" s="1098"/>
      <c r="F382" s="1099"/>
      <c r="G382" s="320">
        <f t="shared" si="64"/>
        <v>52457.62711864407</v>
      </c>
      <c r="H382" s="271">
        <v>61900</v>
      </c>
      <c r="I382" s="174"/>
      <c r="J382" s="174"/>
      <c r="K382" s="174"/>
      <c r="L382" s="174"/>
      <c r="M382" s="108">
        <v>0</v>
      </c>
      <c r="N382" s="107">
        <v>61900</v>
      </c>
      <c r="O382" s="107"/>
      <c r="P382" s="107"/>
      <c r="Q382" s="572">
        <v>0.05</v>
      </c>
      <c r="R382" s="573">
        <v>59000</v>
      </c>
      <c r="S382" s="111">
        <f t="shared" si="65"/>
        <v>1.0491525423728814</v>
      </c>
      <c r="T382" s="112">
        <v>49000</v>
      </c>
      <c r="U382" s="321"/>
      <c r="V382" s="113"/>
      <c r="W382" s="113">
        <f t="shared" si="61"/>
        <v>1.263265306122449</v>
      </c>
    </row>
    <row r="383" spans="1:23" s="101" customFormat="1" ht="15" customHeight="1">
      <c r="A383" s="319">
        <v>710000001126</v>
      </c>
      <c r="B383" s="1097" t="s">
        <v>419</v>
      </c>
      <c r="C383" s="1098"/>
      <c r="D383" s="1098"/>
      <c r="E383" s="1098"/>
      <c r="F383" s="1099"/>
      <c r="G383" s="320">
        <f t="shared" si="64"/>
        <v>62542.372881355936</v>
      </c>
      <c r="H383" s="271">
        <v>73800</v>
      </c>
      <c r="I383" s="272"/>
      <c r="J383" s="272"/>
      <c r="K383" s="272"/>
      <c r="L383" s="272"/>
      <c r="M383" s="108">
        <v>0</v>
      </c>
      <c r="N383" s="271">
        <v>73800</v>
      </c>
      <c r="O383" s="271"/>
      <c r="P383" s="271"/>
      <c r="Q383" s="110">
        <v>0.05</v>
      </c>
      <c r="R383" s="271">
        <v>70300</v>
      </c>
      <c r="S383" s="111">
        <f t="shared" si="65"/>
        <v>1.0497866287339972</v>
      </c>
      <c r="T383" s="104">
        <v>63900</v>
      </c>
      <c r="U383" s="321">
        <v>58100</v>
      </c>
      <c r="V383" s="113">
        <f>H383/U383</f>
        <v>1.270223752151463</v>
      </c>
      <c r="W383" s="113">
        <f t="shared" si="61"/>
        <v>1.1549295774647887</v>
      </c>
    </row>
    <row r="384" spans="1:23" s="101" customFormat="1" ht="15" customHeight="1">
      <c r="A384" s="319">
        <v>710000002422</v>
      </c>
      <c r="B384" s="1097" t="s">
        <v>221</v>
      </c>
      <c r="C384" s="1098"/>
      <c r="D384" s="1098"/>
      <c r="E384" s="1098"/>
      <c r="F384" s="1099"/>
      <c r="G384" s="320">
        <f t="shared" si="64"/>
        <v>52881.35593220339</v>
      </c>
      <c r="H384" s="271">
        <v>62400</v>
      </c>
      <c r="I384" s="272"/>
      <c r="J384" s="272"/>
      <c r="K384" s="272"/>
      <c r="L384" s="272"/>
      <c r="M384" s="108">
        <v>0</v>
      </c>
      <c r="N384" s="271">
        <v>62400</v>
      </c>
      <c r="O384" s="271"/>
      <c r="P384" s="271"/>
      <c r="Q384" s="110">
        <v>0</v>
      </c>
      <c r="R384" s="271">
        <v>62400</v>
      </c>
      <c r="S384" s="111">
        <f t="shared" si="65"/>
        <v>1</v>
      </c>
      <c r="T384" s="104">
        <v>56700</v>
      </c>
      <c r="U384" s="321">
        <v>54000</v>
      </c>
      <c r="V384" s="113">
        <f>H384/U384</f>
        <v>1.1555555555555554</v>
      </c>
      <c r="W384" s="113">
        <f t="shared" si="61"/>
        <v>1.1005291005291005</v>
      </c>
    </row>
    <row r="385" spans="1:23" s="101" customFormat="1" ht="15" customHeight="1">
      <c r="A385" s="319">
        <v>710000002404</v>
      </c>
      <c r="B385" s="1097" t="s">
        <v>414</v>
      </c>
      <c r="C385" s="1098"/>
      <c r="D385" s="1098"/>
      <c r="E385" s="1098"/>
      <c r="F385" s="1099"/>
      <c r="G385" s="320">
        <f t="shared" si="64"/>
        <v>58644.06779661017</v>
      </c>
      <c r="H385" s="271">
        <v>69200</v>
      </c>
      <c r="I385" s="272"/>
      <c r="J385" s="272"/>
      <c r="K385" s="272"/>
      <c r="L385" s="272"/>
      <c r="M385" s="108">
        <v>0</v>
      </c>
      <c r="N385" s="271">
        <v>69200</v>
      </c>
      <c r="O385" s="271"/>
      <c r="P385" s="271"/>
      <c r="Q385" s="110">
        <v>0</v>
      </c>
      <c r="R385" s="271">
        <v>69200</v>
      </c>
      <c r="S385" s="111">
        <f t="shared" si="65"/>
        <v>1</v>
      </c>
      <c r="T385" s="104">
        <v>62900</v>
      </c>
      <c r="U385" s="321">
        <v>59900</v>
      </c>
      <c r="V385" s="113">
        <f>H385/U385</f>
        <v>1.1552587646076795</v>
      </c>
      <c r="W385" s="113">
        <f t="shared" si="61"/>
        <v>1.1001589825119238</v>
      </c>
    </row>
    <row r="386" spans="1:23" s="101" customFormat="1" ht="15" customHeight="1">
      <c r="A386" s="562">
        <v>710000002407</v>
      </c>
      <c r="B386" s="1118" t="s">
        <v>420</v>
      </c>
      <c r="C386" s="1119"/>
      <c r="D386" s="1119"/>
      <c r="E386" s="1119"/>
      <c r="F386" s="1120"/>
      <c r="G386" s="563">
        <f t="shared" si="64"/>
        <v>79915.25423728814</v>
      </c>
      <c r="H386" s="414">
        <v>94300</v>
      </c>
      <c r="I386" s="265"/>
      <c r="J386" s="265"/>
      <c r="K386" s="265"/>
      <c r="L386" s="265"/>
      <c r="M386" s="108">
        <v>0</v>
      </c>
      <c r="N386" s="414">
        <v>94300</v>
      </c>
      <c r="O386" s="264"/>
      <c r="P386" s="264"/>
      <c r="Q386" s="110">
        <v>0</v>
      </c>
      <c r="R386" s="414">
        <v>94300</v>
      </c>
      <c r="S386" s="111">
        <f t="shared" si="65"/>
        <v>1</v>
      </c>
      <c r="T386" s="564">
        <v>85700</v>
      </c>
      <c r="U386" s="579">
        <v>81600</v>
      </c>
      <c r="V386" s="113">
        <f>H386/U386</f>
        <v>1.1556372549019607</v>
      </c>
      <c r="W386" s="113">
        <f t="shared" si="61"/>
        <v>1.1003500583430572</v>
      </c>
    </row>
    <row r="387" spans="1:23" s="101" customFormat="1" ht="15" customHeight="1">
      <c r="A387" s="580"/>
      <c r="B387" s="1155" t="s">
        <v>291</v>
      </c>
      <c r="C387" s="1156"/>
      <c r="D387" s="1156"/>
      <c r="E387" s="1156"/>
      <c r="F387" s="1157"/>
      <c r="G387" s="581"/>
      <c r="H387" s="114"/>
      <c r="I387" s="114"/>
      <c r="J387" s="114"/>
      <c r="K387" s="114"/>
      <c r="L387" s="114"/>
      <c r="M387" s="114"/>
      <c r="N387" s="114"/>
      <c r="O387" s="114"/>
      <c r="P387" s="114"/>
      <c r="Q387" s="582"/>
      <c r="R387" s="114"/>
      <c r="S387" s="583"/>
      <c r="T387" s="114"/>
      <c r="U387" s="584"/>
      <c r="V387" s="113"/>
      <c r="W387" s="113" t="e">
        <f t="shared" si="61"/>
        <v>#DIV/0!</v>
      </c>
    </row>
    <row r="388" spans="1:23" s="101" customFormat="1" ht="15" customHeight="1">
      <c r="A388" s="319">
        <v>710000002425</v>
      </c>
      <c r="B388" s="1097" t="s">
        <v>222</v>
      </c>
      <c r="C388" s="1098"/>
      <c r="D388" s="1098"/>
      <c r="E388" s="1098"/>
      <c r="F388" s="1099"/>
      <c r="G388" s="320">
        <f aca="true" t="shared" si="66" ref="G388:G394">H388/1.18</f>
        <v>41271.18644067797</v>
      </c>
      <c r="H388" s="271">
        <v>48700</v>
      </c>
      <c r="I388" s="272"/>
      <c r="J388" s="272"/>
      <c r="K388" s="272"/>
      <c r="L388" s="272"/>
      <c r="M388" s="108">
        <v>0</v>
      </c>
      <c r="N388" s="271">
        <v>48700</v>
      </c>
      <c r="O388" s="271"/>
      <c r="P388" s="271"/>
      <c r="Q388" s="110">
        <v>0.03</v>
      </c>
      <c r="R388" s="271">
        <v>47300</v>
      </c>
      <c r="S388" s="111">
        <f aca="true" t="shared" si="67" ref="S388:S394">H388/R388</f>
        <v>1.029598308668076</v>
      </c>
      <c r="T388" s="104">
        <v>43000</v>
      </c>
      <c r="U388" s="321">
        <v>41000</v>
      </c>
      <c r="V388" s="113">
        <f>H388/U388</f>
        <v>1.1878048780487804</v>
      </c>
      <c r="W388" s="113">
        <f t="shared" si="61"/>
        <v>1.1325581395348838</v>
      </c>
    </row>
    <row r="389" spans="1:23" s="101" customFormat="1" ht="15" customHeight="1">
      <c r="A389" s="319">
        <v>710000002408</v>
      </c>
      <c r="B389" s="1097" t="s">
        <v>415</v>
      </c>
      <c r="C389" s="1098"/>
      <c r="D389" s="1098"/>
      <c r="E389" s="1098"/>
      <c r="F389" s="1099"/>
      <c r="G389" s="320">
        <f t="shared" si="66"/>
        <v>45423.728813559326</v>
      </c>
      <c r="H389" s="271">
        <v>53600</v>
      </c>
      <c r="I389" s="272"/>
      <c r="J389" s="272"/>
      <c r="K389" s="272"/>
      <c r="L389" s="272"/>
      <c r="M389" s="108">
        <v>0</v>
      </c>
      <c r="N389" s="271">
        <v>53600</v>
      </c>
      <c r="O389" s="271"/>
      <c r="P389" s="271"/>
      <c r="Q389" s="110">
        <v>0</v>
      </c>
      <c r="R389" s="271">
        <v>53600</v>
      </c>
      <c r="S389" s="111">
        <f t="shared" si="67"/>
        <v>1</v>
      </c>
      <c r="T389" s="104">
        <v>48700</v>
      </c>
      <c r="U389" s="321">
        <v>47700</v>
      </c>
      <c r="V389" s="113">
        <f>H389/U389</f>
        <v>1.1236897274633124</v>
      </c>
      <c r="W389" s="113">
        <f t="shared" si="61"/>
        <v>1.1006160164271048</v>
      </c>
    </row>
    <row r="390" spans="1:23" s="101" customFormat="1" ht="15" customHeight="1">
      <c r="A390" s="319">
        <v>710000002463</v>
      </c>
      <c r="B390" s="1097" t="s">
        <v>295</v>
      </c>
      <c r="C390" s="1098"/>
      <c r="D390" s="1098"/>
      <c r="E390" s="1098"/>
      <c r="F390" s="1099"/>
      <c r="G390" s="320">
        <f t="shared" si="66"/>
        <v>57203.38983050848</v>
      </c>
      <c r="H390" s="271">
        <v>67500</v>
      </c>
      <c r="I390" s="174"/>
      <c r="J390" s="174"/>
      <c r="K390" s="174"/>
      <c r="L390" s="174"/>
      <c r="M390" s="108">
        <v>0</v>
      </c>
      <c r="N390" s="107">
        <v>67500</v>
      </c>
      <c r="O390" s="107"/>
      <c r="P390" s="107"/>
      <c r="Q390" s="572">
        <v>0</v>
      </c>
      <c r="R390" s="573">
        <v>67500</v>
      </c>
      <c r="S390" s="111">
        <f t="shared" si="67"/>
        <v>1</v>
      </c>
      <c r="T390" s="112">
        <v>54000</v>
      </c>
      <c r="U390" s="321"/>
      <c r="V390" s="113"/>
      <c r="W390" s="113">
        <f t="shared" si="61"/>
        <v>1.25</v>
      </c>
    </row>
    <row r="391" spans="1:23" s="101" customFormat="1" ht="15" customHeight="1">
      <c r="A391" s="319">
        <v>710000002409</v>
      </c>
      <c r="B391" s="1097" t="s">
        <v>421</v>
      </c>
      <c r="C391" s="1098"/>
      <c r="D391" s="1098"/>
      <c r="E391" s="1098"/>
      <c r="F391" s="1099"/>
      <c r="G391" s="320">
        <f t="shared" si="66"/>
        <v>70000</v>
      </c>
      <c r="H391" s="271">
        <v>82600</v>
      </c>
      <c r="I391" s="272"/>
      <c r="J391" s="272"/>
      <c r="K391" s="272"/>
      <c r="L391" s="272"/>
      <c r="M391" s="108">
        <v>0</v>
      </c>
      <c r="N391" s="271">
        <v>82600</v>
      </c>
      <c r="O391" s="271"/>
      <c r="P391" s="271"/>
      <c r="Q391" s="110">
        <v>0.05</v>
      </c>
      <c r="R391" s="271">
        <v>78700</v>
      </c>
      <c r="S391" s="111">
        <f t="shared" si="67"/>
        <v>1.0495552731893265</v>
      </c>
      <c r="T391" s="104">
        <v>71500</v>
      </c>
      <c r="U391" s="321">
        <v>65000</v>
      </c>
      <c r="V391" s="113">
        <f>H391/U391</f>
        <v>1.2707692307692309</v>
      </c>
      <c r="W391" s="113">
        <f t="shared" si="61"/>
        <v>1.1552447552447553</v>
      </c>
    </row>
    <row r="392" spans="1:23" s="101" customFormat="1" ht="15" customHeight="1">
      <c r="A392" s="319">
        <v>710000002428</v>
      </c>
      <c r="B392" s="1097" t="s">
        <v>223</v>
      </c>
      <c r="C392" s="1098"/>
      <c r="D392" s="1098"/>
      <c r="E392" s="1098"/>
      <c r="F392" s="1099"/>
      <c r="G392" s="320">
        <f t="shared" si="66"/>
        <v>55254.2372881356</v>
      </c>
      <c r="H392" s="271">
        <v>65200</v>
      </c>
      <c r="I392" s="272"/>
      <c r="J392" s="272"/>
      <c r="K392" s="272"/>
      <c r="L392" s="272"/>
      <c r="M392" s="108">
        <v>0</v>
      </c>
      <c r="N392" s="271">
        <v>65200</v>
      </c>
      <c r="O392" s="271"/>
      <c r="P392" s="271"/>
      <c r="Q392" s="110">
        <v>0</v>
      </c>
      <c r="R392" s="271">
        <v>65200</v>
      </c>
      <c r="S392" s="111">
        <f t="shared" si="67"/>
        <v>1</v>
      </c>
      <c r="T392" s="104">
        <v>59200</v>
      </c>
      <c r="U392" s="321">
        <v>56400</v>
      </c>
      <c r="V392" s="113">
        <f>H392/U392</f>
        <v>1.1560283687943262</v>
      </c>
      <c r="W392" s="113">
        <f t="shared" si="61"/>
        <v>1.1013513513513513</v>
      </c>
    </row>
    <row r="393" spans="1:23" s="101" customFormat="1" ht="15" customHeight="1">
      <c r="A393" s="319">
        <v>710000002412</v>
      </c>
      <c r="B393" s="1097" t="s">
        <v>416</v>
      </c>
      <c r="C393" s="1079"/>
      <c r="D393" s="1079"/>
      <c r="E393" s="1079"/>
      <c r="F393" s="1080"/>
      <c r="G393" s="320">
        <f t="shared" si="66"/>
        <v>59406.77966101695</v>
      </c>
      <c r="H393" s="271">
        <v>70100</v>
      </c>
      <c r="I393" s="272"/>
      <c r="J393" s="272"/>
      <c r="K393" s="272"/>
      <c r="L393" s="272"/>
      <c r="M393" s="108">
        <v>0</v>
      </c>
      <c r="N393" s="271">
        <v>70100</v>
      </c>
      <c r="O393" s="271"/>
      <c r="P393" s="271"/>
      <c r="Q393" s="110">
        <v>0</v>
      </c>
      <c r="R393" s="271">
        <v>70100</v>
      </c>
      <c r="S393" s="111">
        <f t="shared" si="67"/>
        <v>1</v>
      </c>
      <c r="T393" s="104">
        <v>63700</v>
      </c>
      <c r="U393" s="321">
        <v>60700</v>
      </c>
      <c r="V393" s="113">
        <f>H393/U393</f>
        <v>1.1548599670510709</v>
      </c>
      <c r="W393" s="113">
        <f t="shared" si="61"/>
        <v>1.1004709576138147</v>
      </c>
    </row>
    <row r="394" spans="1:23" s="101" customFormat="1" ht="15" customHeight="1">
      <c r="A394" s="562">
        <v>710000002413</v>
      </c>
      <c r="B394" s="1118" t="s">
        <v>422</v>
      </c>
      <c r="C394" s="1119"/>
      <c r="D394" s="1119"/>
      <c r="E394" s="1119"/>
      <c r="F394" s="1120"/>
      <c r="G394" s="563">
        <f t="shared" si="66"/>
        <v>87711.86440677967</v>
      </c>
      <c r="H394" s="414">
        <v>103500</v>
      </c>
      <c r="I394" s="265"/>
      <c r="J394" s="265"/>
      <c r="K394" s="265"/>
      <c r="L394" s="265"/>
      <c r="M394" s="108">
        <v>0</v>
      </c>
      <c r="N394" s="264">
        <v>103500</v>
      </c>
      <c r="O394" s="264"/>
      <c r="P394" s="264"/>
      <c r="Q394" s="110">
        <v>0</v>
      </c>
      <c r="R394" s="574">
        <v>103500</v>
      </c>
      <c r="S394" s="111">
        <f t="shared" si="67"/>
        <v>1</v>
      </c>
      <c r="T394" s="301">
        <v>90300</v>
      </c>
      <c r="U394" s="305">
        <v>86000</v>
      </c>
      <c r="V394" s="113">
        <f>H394/U394</f>
        <v>1.2034883720930232</v>
      </c>
      <c r="W394" s="113">
        <f t="shared" si="61"/>
        <v>1.1461794019933556</v>
      </c>
    </row>
    <row r="395" spans="1:23" s="101" customFormat="1" ht="15" customHeight="1">
      <c r="A395" s="565"/>
      <c r="B395" s="1152" t="s">
        <v>292</v>
      </c>
      <c r="C395" s="1153"/>
      <c r="D395" s="1153"/>
      <c r="E395" s="1153"/>
      <c r="F395" s="1154"/>
      <c r="G395" s="566"/>
      <c r="H395" s="567"/>
      <c r="I395" s="567"/>
      <c r="J395" s="567"/>
      <c r="K395" s="567"/>
      <c r="L395" s="567"/>
      <c r="M395" s="567"/>
      <c r="N395" s="567"/>
      <c r="O395" s="567"/>
      <c r="P395" s="567"/>
      <c r="Q395" s="568"/>
      <c r="R395" s="567"/>
      <c r="S395" s="578"/>
      <c r="T395" s="567"/>
      <c r="U395" s="570"/>
      <c r="V395" s="113"/>
      <c r="W395" s="113" t="e">
        <f t="shared" si="61"/>
        <v>#DIV/0!</v>
      </c>
    </row>
    <row r="396" spans="1:23" s="101" customFormat="1" ht="15" customHeight="1">
      <c r="A396" s="585">
        <v>710000002455</v>
      </c>
      <c r="B396" s="1100" t="s">
        <v>268</v>
      </c>
      <c r="C396" s="1101"/>
      <c r="D396" s="1101"/>
      <c r="E396" s="1101"/>
      <c r="F396" s="1102"/>
      <c r="G396" s="586">
        <f>H396/1.18</f>
        <v>36101.69491525424</v>
      </c>
      <c r="H396" s="587">
        <v>42600</v>
      </c>
      <c r="I396" s="588"/>
      <c r="J396" s="588"/>
      <c r="K396" s="588"/>
      <c r="L396" s="588"/>
      <c r="M396" s="108">
        <v>0</v>
      </c>
      <c r="N396" s="587">
        <v>42600</v>
      </c>
      <c r="O396" s="587"/>
      <c r="P396" s="587"/>
      <c r="Q396" s="572">
        <v>0.05</v>
      </c>
      <c r="R396" s="587">
        <v>40600</v>
      </c>
      <c r="S396" s="111">
        <f>H396/R396</f>
        <v>1.0492610837438423</v>
      </c>
      <c r="T396" s="112">
        <v>36900</v>
      </c>
      <c r="U396" s="321">
        <v>33500</v>
      </c>
      <c r="V396" s="113">
        <f>H396/U396</f>
        <v>1.2716417910447761</v>
      </c>
      <c r="W396" s="113">
        <f t="shared" si="61"/>
        <v>1.1544715447154472</v>
      </c>
    </row>
    <row r="397" spans="1:23" s="101" customFormat="1" ht="15" customHeight="1">
      <c r="A397" s="585">
        <v>710000002456</v>
      </c>
      <c r="B397" s="1100" t="s">
        <v>407</v>
      </c>
      <c r="C397" s="1101"/>
      <c r="D397" s="1101"/>
      <c r="E397" s="1101"/>
      <c r="F397" s="1102"/>
      <c r="G397" s="586">
        <f>H397/1.18</f>
        <v>41016.94915254237</v>
      </c>
      <c r="H397" s="587">
        <v>48400</v>
      </c>
      <c r="I397" s="588"/>
      <c r="J397" s="588"/>
      <c r="K397" s="588"/>
      <c r="L397" s="588"/>
      <c r="M397" s="108">
        <v>0</v>
      </c>
      <c r="N397" s="587">
        <v>48400</v>
      </c>
      <c r="O397" s="587"/>
      <c r="P397" s="587"/>
      <c r="Q397" s="110">
        <v>0.03</v>
      </c>
      <c r="R397" s="587">
        <v>47000</v>
      </c>
      <c r="S397" s="111">
        <f>H397/R397</f>
        <v>1.0297872340425531</v>
      </c>
      <c r="T397" s="112">
        <v>42000</v>
      </c>
      <c r="U397" s="321">
        <v>38200</v>
      </c>
      <c r="V397" s="113">
        <f>H397/U397</f>
        <v>1.2670157068062826</v>
      </c>
      <c r="W397" s="113">
        <f t="shared" si="61"/>
        <v>1.1523809523809523</v>
      </c>
    </row>
    <row r="398" spans="1:23" s="101" customFormat="1" ht="15" customHeight="1">
      <c r="A398" s="560">
        <v>710000002485</v>
      </c>
      <c r="B398" s="1103" t="s">
        <v>408</v>
      </c>
      <c r="C398" s="1104"/>
      <c r="D398" s="1104"/>
      <c r="E398" s="1104"/>
      <c r="F398" s="1105"/>
      <c r="G398" s="324">
        <f>H398/1.18</f>
        <v>55762.71186440678</v>
      </c>
      <c r="H398" s="268">
        <v>65800</v>
      </c>
      <c r="I398" s="505" t="s">
        <v>15</v>
      </c>
      <c r="J398" s="589"/>
      <c r="K398" s="589"/>
      <c r="L398" s="589"/>
      <c r="M398" s="108"/>
      <c r="N398" s="590"/>
      <c r="O398" s="590"/>
      <c r="P398" s="590"/>
      <c r="Q398" s="110"/>
      <c r="R398" s="587"/>
      <c r="S398" s="111"/>
      <c r="T398" s="112"/>
      <c r="U398" s="321"/>
      <c r="V398" s="113"/>
      <c r="W398" s="113"/>
    </row>
    <row r="399" spans="1:23" s="101" customFormat="1" ht="15" customHeight="1">
      <c r="A399" s="591">
        <v>710000002457</v>
      </c>
      <c r="B399" s="1432" t="s">
        <v>423</v>
      </c>
      <c r="C399" s="1433"/>
      <c r="D399" s="1433"/>
      <c r="E399" s="1433"/>
      <c r="F399" s="1434"/>
      <c r="G399" s="592">
        <f>H399/1.18</f>
        <v>58898.30508474576</v>
      </c>
      <c r="H399" s="590">
        <v>69500</v>
      </c>
      <c r="I399" s="589"/>
      <c r="J399" s="589"/>
      <c r="K399" s="589"/>
      <c r="L399" s="589"/>
      <c r="M399" s="108">
        <v>0</v>
      </c>
      <c r="N399" s="593">
        <v>69500</v>
      </c>
      <c r="O399" s="590"/>
      <c r="P399" s="590"/>
      <c r="Q399" s="572">
        <v>0.1</v>
      </c>
      <c r="R399" s="587">
        <v>63200</v>
      </c>
      <c r="S399" s="111">
        <f>H399/R399</f>
        <v>1.0996835443037976</v>
      </c>
      <c r="T399" s="112">
        <v>56400</v>
      </c>
      <c r="U399" s="321">
        <v>51300</v>
      </c>
      <c r="V399" s="113">
        <f>H399/U399</f>
        <v>1.354775828460039</v>
      </c>
      <c r="W399" s="113">
        <f aca="true" t="shared" si="68" ref="W399:W412">H399/T399</f>
        <v>1.2322695035460993</v>
      </c>
    </row>
    <row r="400" spans="1:23" s="101" customFormat="1" ht="15" customHeight="1">
      <c r="A400" s="556">
        <v>710000002486</v>
      </c>
      <c r="B400" s="1143" t="s">
        <v>542</v>
      </c>
      <c r="C400" s="1144"/>
      <c r="D400" s="1144"/>
      <c r="E400" s="1144"/>
      <c r="F400" s="1145"/>
      <c r="G400" s="557">
        <f>H400/1.18</f>
        <v>77966.10169491525</v>
      </c>
      <c r="H400" s="594">
        <v>92000</v>
      </c>
      <c r="I400" s="505" t="s">
        <v>15</v>
      </c>
      <c r="J400" s="589"/>
      <c r="K400" s="589"/>
      <c r="L400" s="589"/>
      <c r="M400" s="108">
        <v>0</v>
      </c>
      <c r="N400" s="593">
        <v>69500</v>
      </c>
      <c r="O400" s="590"/>
      <c r="P400" s="590"/>
      <c r="Q400" s="572">
        <v>0.1</v>
      </c>
      <c r="R400" s="587">
        <v>63200</v>
      </c>
      <c r="S400" s="111">
        <f>H400/R400</f>
        <v>1.4556962025316456</v>
      </c>
      <c r="T400" s="112">
        <v>56400</v>
      </c>
      <c r="U400" s="321">
        <v>51300</v>
      </c>
      <c r="V400" s="113">
        <f>H400/U400</f>
        <v>1.793372319688109</v>
      </c>
      <c r="W400" s="113">
        <f t="shared" si="68"/>
        <v>1.6312056737588652</v>
      </c>
    </row>
    <row r="401" spans="1:23" s="101" customFormat="1" ht="15" customHeight="1">
      <c r="A401" s="575"/>
      <c r="B401" s="1132" t="s">
        <v>296</v>
      </c>
      <c r="C401" s="1133"/>
      <c r="D401" s="1133"/>
      <c r="E401" s="1133"/>
      <c r="F401" s="1134"/>
      <c r="G401" s="581"/>
      <c r="H401" s="272"/>
      <c r="I401" s="272"/>
      <c r="J401" s="272"/>
      <c r="K401" s="272"/>
      <c r="L401" s="272"/>
      <c r="M401" s="272"/>
      <c r="N401" s="272"/>
      <c r="O401" s="272"/>
      <c r="P401" s="272"/>
      <c r="Q401" s="595"/>
      <c r="R401" s="429"/>
      <c r="S401" s="596"/>
      <c r="T401" s="428"/>
      <c r="U401" s="570"/>
      <c r="V401" s="113"/>
      <c r="W401" s="113" t="e">
        <f t="shared" si="68"/>
        <v>#DIV/0!</v>
      </c>
    </row>
    <row r="402" spans="1:23" s="101" customFormat="1" ht="15" customHeight="1">
      <c r="A402" s="585">
        <v>710000002406</v>
      </c>
      <c r="B402" s="1100" t="s">
        <v>269</v>
      </c>
      <c r="C402" s="1101"/>
      <c r="D402" s="1101"/>
      <c r="E402" s="1101"/>
      <c r="F402" s="1102"/>
      <c r="G402" s="586">
        <f>H402/1.18</f>
        <v>40338.98305084746</v>
      </c>
      <c r="H402" s="587">
        <v>47600</v>
      </c>
      <c r="I402" s="588"/>
      <c r="J402" s="588"/>
      <c r="K402" s="588"/>
      <c r="L402" s="588"/>
      <c r="M402" s="108">
        <v>0</v>
      </c>
      <c r="N402" s="587">
        <v>47600</v>
      </c>
      <c r="O402" s="587"/>
      <c r="P402" s="587"/>
      <c r="Q402" s="110">
        <v>0.03</v>
      </c>
      <c r="R402" s="587">
        <v>46200</v>
      </c>
      <c r="S402" s="111">
        <f>H402/R402</f>
        <v>1.0303030303030303</v>
      </c>
      <c r="T402" s="112">
        <v>42000</v>
      </c>
      <c r="U402" s="321">
        <v>38200</v>
      </c>
      <c r="V402" s="113">
        <f>H402/U402</f>
        <v>1.2460732984293195</v>
      </c>
      <c r="W402" s="113">
        <f t="shared" si="68"/>
        <v>1.1333333333333333</v>
      </c>
    </row>
    <row r="403" spans="1:23" s="101" customFormat="1" ht="15" customHeight="1">
      <c r="A403" s="585">
        <v>710000004761</v>
      </c>
      <c r="B403" s="1100" t="s">
        <v>409</v>
      </c>
      <c r="C403" s="1101"/>
      <c r="D403" s="1101"/>
      <c r="E403" s="1101"/>
      <c r="F403" s="1102"/>
      <c r="G403" s="586">
        <f>H403/1.18</f>
        <v>45932.20338983051</v>
      </c>
      <c r="H403" s="587">
        <v>54200</v>
      </c>
      <c r="I403" s="588"/>
      <c r="J403" s="588"/>
      <c r="K403" s="588"/>
      <c r="L403" s="588"/>
      <c r="M403" s="108">
        <v>0</v>
      </c>
      <c r="N403" s="587">
        <v>54200</v>
      </c>
      <c r="O403" s="587"/>
      <c r="P403" s="587"/>
      <c r="Q403" s="110">
        <v>0.03</v>
      </c>
      <c r="R403" s="597">
        <v>52600</v>
      </c>
      <c r="S403" s="111">
        <f>H403/R403</f>
        <v>1.0304182509505704</v>
      </c>
      <c r="T403" s="112">
        <v>45800</v>
      </c>
      <c r="U403" s="321">
        <v>41600</v>
      </c>
      <c r="V403" s="113">
        <f>H403/U403</f>
        <v>1.3028846153846154</v>
      </c>
      <c r="W403" s="113">
        <f t="shared" si="68"/>
        <v>1.1834061135371179</v>
      </c>
    </row>
    <row r="404" spans="1:23" s="101" customFormat="1" ht="15" customHeight="1">
      <c r="A404" s="585">
        <v>710000002403</v>
      </c>
      <c r="B404" s="1100" t="s">
        <v>424</v>
      </c>
      <c r="C404" s="1101"/>
      <c r="D404" s="1101"/>
      <c r="E404" s="1101"/>
      <c r="F404" s="1102"/>
      <c r="G404" s="592">
        <f>H404/1.18</f>
        <v>66355.93220338984</v>
      </c>
      <c r="H404" s="590">
        <v>78300</v>
      </c>
      <c r="I404" s="588"/>
      <c r="J404" s="588"/>
      <c r="K404" s="588"/>
      <c r="L404" s="588"/>
      <c r="M404" s="108">
        <v>0</v>
      </c>
      <c r="N404" s="587">
        <v>78300</v>
      </c>
      <c r="O404" s="587"/>
      <c r="P404" s="587"/>
      <c r="Q404" s="572">
        <v>0.1</v>
      </c>
      <c r="R404" s="597">
        <v>71200</v>
      </c>
      <c r="S404" s="111">
        <f>H404/R404</f>
        <v>1.0997191011235956</v>
      </c>
      <c r="T404" s="112">
        <v>61900</v>
      </c>
      <c r="U404" s="321">
        <v>56300</v>
      </c>
      <c r="V404" s="113">
        <f>H404/U404</f>
        <v>1.3907637655417406</v>
      </c>
      <c r="W404" s="113">
        <f t="shared" si="68"/>
        <v>1.2649434571890146</v>
      </c>
    </row>
    <row r="405" spans="1:23" s="101" customFormat="1" ht="15" customHeight="1">
      <c r="A405" s="580"/>
      <c r="B405" s="1155" t="s">
        <v>297</v>
      </c>
      <c r="C405" s="1156"/>
      <c r="D405" s="1156"/>
      <c r="E405" s="1156"/>
      <c r="F405" s="1157"/>
      <c r="G405" s="576"/>
      <c r="H405" s="429"/>
      <c r="I405" s="272"/>
      <c r="J405" s="272"/>
      <c r="K405" s="272"/>
      <c r="L405" s="272"/>
      <c r="M405" s="272"/>
      <c r="N405" s="272"/>
      <c r="O405" s="272"/>
      <c r="P405" s="272"/>
      <c r="Q405" s="598"/>
      <c r="R405" s="272"/>
      <c r="S405" s="312"/>
      <c r="T405" s="114"/>
      <c r="U405" s="584"/>
      <c r="V405" s="113"/>
      <c r="W405" s="113" t="e">
        <f t="shared" si="68"/>
        <v>#DIV/0!</v>
      </c>
    </row>
    <row r="406" spans="1:23" s="101" customFormat="1" ht="15" customHeight="1">
      <c r="A406" s="585">
        <v>710000002427</v>
      </c>
      <c r="B406" s="1100" t="s">
        <v>270</v>
      </c>
      <c r="C406" s="1101"/>
      <c r="D406" s="1101"/>
      <c r="E406" s="1101"/>
      <c r="F406" s="1102"/>
      <c r="G406" s="586">
        <f>H406/1.18</f>
        <v>43474.576271186445</v>
      </c>
      <c r="H406" s="587">
        <v>51300</v>
      </c>
      <c r="I406" s="588"/>
      <c r="J406" s="588"/>
      <c r="K406" s="588"/>
      <c r="L406" s="588"/>
      <c r="M406" s="108">
        <v>0</v>
      </c>
      <c r="N406" s="587">
        <v>51300</v>
      </c>
      <c r="O406" s="587"/>
      <c r="P406" s="587"/>
      <c r="Q406" s="110">
        <v>0.03</v>
      </c>
      <c r="R406" s="587">
        <v>49800</v>
      </c>
      <c r="S406" s="111">
        <f>H406/R406</f>
        <v>1.0301204819277108</v>
      </c>
      <c r="T406" s="112">
        <v>45300</v>
      </c>
      <c r="U406" s="321">
        <v>41200</v>
      </c>
      <c r="V406" s="113">
        <f>H406/U406</f>
        <v>1.2451456310679612</v>
      </c>
      <c r="W406" s="113">
        <f t="shared" si="68"/>
        <v>1.1324503311258278</v>
      </c>
    </row>
    <row r="407" spans="1:23" s="101" customFormat="1" ht="15" customHeight="1">
      <c r="A407" s="585">
        <v>710000002451</v>
      </c>
      <c r="B407" s="1100" t="s">
        <v>410</v>
      </c>
      <c r="C407" s="1101"/>
      <c r="D407" s="1101"/>
      <c r="E407" s="1101"/>
      <c r="F407" s="1102"/>
      <c r="G407" s="586">
        <f>H407/1.18</f>
        <v>47033.898305084746</v>
      </c>
      <c r="H407" s="587">
        <v>55500</v>
      </c>
      <c r="I407" s="588"/>
      <c r="J407" s="588"/>
      <c r="K407" s="588"/>
      <c r="L407" s="588"/>
      <c r="M407" s="108">
        <v>0</v>
      </c>
      <c r="N407" s="587">
        <v>55500</v>
      </c>
      <c r="O407" s="587"/>
      <c r="P407" s="587"/>
      <c r="Q407" s="110">
        <v>0</v>
      </c>
      <c r="R407" s="597">
        <v>55500</v>
      </c>
      <c r="S407" s="111">
        <f>H407/R407</f>
        <v>1</v>
      </c>
      <c r="T407" s="112">
        <v>48300</v>
      </c>
      <c r="U407" s="321">
        <v>46000</v>
      </c>
      <c r="V407" s="113">
        <f>H407/U407</f>
        <v>1.2065217391304348</v>
      </c>
      <c r="W407" s="113">
        <f t="shared" si="68"/>
        <v>1.1490683229813665</v>
      </c>
    </row>
    <row r="408" spans="1:23" s="101" customFormat="1" ht="15" customHeight="1">
      <c r="A408" s="599">
        <v>710000002453</v>
      </c>
      <c r="B408" s="1135" t="s">
        <v>425</v>
      </c>
      <c r="C408" s="1136"/>
      <c r="D408" s="1136"/>
      <c r="E408" s="1136"/>
      <c r="F408" s="1137"/>
      <c r="G408" s="600">
        <f>H408/1.18</f>
        <v>77118.64406779662</v>
      </c>
      <c r="H408" s="593">
        <v>91000</v>
      </c>
      <c r="I408" s="589"/>
      <c r="J408" s="589"/>
      <c r="K408" s="589"/>
      <c r="L408" s="589"/>
      <c r="M408" s="108">
        <v>0</v>
      </c>
      <c r="N408" s="593">
        <v>91000</v>
      </c>
      <c r="O408" s="590"/>
      <c r="P408" s="590"/>
      <c r="Q408" s="572">
        <v>0.1</v>
      </c>
      <c r="R408" s="597">
        <v>82800</v>
      </c>
      <c r="S408" s="111">
        <f>H408/R408</f>
        <v>1.0990338164251208</v>
      </c>
      <c r="T408" s="112">
        <v>72000</v>
      </c>
      <c r="U408" s="321">
        <v>65500</v>
      </c>
      <c r="V408" s="113">
        <f>H408/U408</f>
        <v>1.3893129770992367</v>
      </c>
      <c r="W408" s="113">
        <f t="shared" si="68"/>
        <v>1.2638888888888888</v>
      </c>
    </row>
    <row r="409" spans="1:23" s="101" customFormat="1" ht="15" customHeight="1">
      <c r="A409" s="601"/>
      <c r="B409" s="1132" t="s">
        <v>189</v>
      </c>
      <c r="C409" s="1133"/>
      <c r="D409" s="1133"/>
      <c r="E409" s="1133"/>
      <c r="F409" s="1134"/>
      <c r="G409" s="602"/>
      <c r="H409" s="603"/>
      <c r="I409" s="603"/>
      <c r="J409" s="603"/>
      <c r="K409" s="603"/>
      <c r="L409" s="603"/>
      <c r="M409" s="603"/>
      <c r="N409" s="603"/>
      <c r="O409" s="603"/>
      <c r="P409" s="603"/>
      <c r="Q409" s="568"/>
      <c r="R409" s="567"/>
      <c r="S409" s="569"/>
      <c r="T409" s="567"/>
      <c r="U409" s="570"/>
      <c r="V409" s="113"/>
      <c r="W409" s="113" t="e">
        <f t="shared" si="68"/>
        <v>#DIV/0!</v>
      </c>
    </row>
    <row r="410" spans="1:23" s="101" customFormat="1" ht="15" customHeight="1">
      <c r="A410" s="115">
        <v>210000001666</v>
      </c>
      <c r="B410" s="1024" t="s">
        <v>745</v>
      </c>
      <c r="C410" s="1025"/>
      <c r="D410" s="1025"/>
      <c r="E410" s="1025"/>
      <c r="F410" s="1026"/>
      <c r="G410" s="604">
        <f aca="true" t="shared" si="69" ref="G410:G421">H410/1.18</f>
        <v>54152.54237288136</v>
      </c>
      <c r="H410" s="1000">
        <v>63900</v>
      </c>
      <c r="I410" s="605">
        <f aca="true" t="shared" si="70" ref="I410:I421">(H410-J410)/J410</f>
        <v>-0.2392857142857143</v>
      </c>
      <c r="J410" s="184">
        <v>84000</v>
      </c>
      <c r="K410" s="184"/>
      <c r="L410" s="184"/>
      <c r="M410" s="108">
        <v>0.1</v>
      </c>
      <c r="N410" s="134">
        <v>76400</v>
      </c>
      <c r="O410" s="134"/>
      <c r="P410" s="134"/>
      <c r="Q410" s="251">
        <v>0.17</v>
      </c>
      <c r="R410" s="156">
        <v>65300</v>
      </c>
      <c r="S410" s="111">
        <f>H410/R410</f>
        <v>0.9785604900459418</v>
      </c>
      <c r="T410" s="134">
        <v>58300</v>
      </c>
      <c r="U410" s="119">
        <v>53000</v>
      </c>
      <c r="V410" s="113">
        <f>H410/U410</f>
        <v>1.2056603773584906</v>
      </c>
      <c r="W410" s="113">
        <f t="shared" si="68"/>
        <v>1.0960548885077186</v>
      </c>
    </row>
    <row r="411" spans="1:23" s="101" customFormat="1" ht="15" customHeight="1">
      <c r="A411" s="204">
        <v>210000002426</v>
      </c>
      <c r="B411" s="1048" t="s">
        <v>746</v>
      </c>
      <c r="C411" s="1049"/>
      <c r="D411" s="1049"/>
      <c r="E411" s="1049"/>
      <c r="F411" s="1050"/>
      <c r="G411" s="604">
        <f t="shared" si="69"/>
        <v>65254.2372881356</v>
      </c>
      <c r="H411" s="1000">
        <v>77000</v>
      </c>
      <c r="I411" s="605">
        <f t="shared" si="70"/>
        <v>-0.19624217118997914</v>
      </c>
      <c r="J411" s="135">
        <v>95800</v>
      </c>
      <c r="K411" s="135"/>
      <c r="L411" s="135"/>
      <c r="M411" s="108">
        <v>0.1</v>
      </c>
      <c r="N411" s="136">
        <v>87100</v>
      </c>
      <c r="O411" s="136"/>
      <c r="P411" s="136"/>
      <c r="Q411" s="251">
        <v>0.2</v>
      </c>
      <c r="R411" s="164">
        <v>72600</v>
      </c>
      <c r="S411" s="111">
        <f>H411/R411</f>
        <v>1.0606060606060606</v>
      </c>
      <c r="T411" s="136">
        <v>64800</v>
      </c>
      <c r="U411" s="158">
        <v>58900</v>
      </c>
      <c r="V411" s="113">
        <f>H411/U411</f>
        <v>1.3073005093378607</v>
      </c>
      <c r="W411" s="113">
        <f t="shared" si="68"/>
        <v>1.1882716049382716</v>
      </c>
    </row>
    <row r="412" spans="1:23" s="101" customFormat="1" ht="15" customHeight="1">
      <c r="A412" s="115">
        <v>210000001506</v>
      </c>
      <c r="B412" s="1024" t="s">
        <v>747</v>
      </c>
      <c r="C412" s="1025"/>
      <c r="D412" s="1025"/>
      <c r="E412" s="1025"/>
      <c r="F412" s="1026"/>
      <c r="G412" s="604">
        <f t="shared" si="69"/>
        <v>63728.813559322036</v>
      </c>
      <c r="H412" s="1000">
        <v>75200</v>
      </c>
      <c r="I412" s="605">
        <f t="shared" si="70"/>
        <v>-0.23029682702149437</v>
      </c>
      <c r="J412" s="184">
        <v>97700</v>
      </c>
      <c r="K412" s="184"/>
      <c r="L412" s="184"/>
      <c r="M412" s="108">
        <v>0.1</v>
      </c>
      <c r="N412" s="134">
        <v>88800</v>
      </c>
      <c r="O412" s="134"/>
      <c r="P412" s="134"/>
      <c r="Q412" s="251">
        <v>0.2</v>
      </c>
      <c r="R412" s="156">
        <v>74000</v>
      </c>
      <c r="S412" s="111">
        <f>H412/R412</f>
        <v>1.0162162162162163</v>
      </c>
      <c r="T412" s="134">
        <v>66000</v>
      </c>
      <c r="U412" s="119">
        <v>60000</v>
      </c>
      <c r="V412" s="113">
        <f>H412/U412</f>
        <v>1.2533333333333334</v>
      </c>
      <c r="W412" s="113">
        <f t="shared" si="68"/>
        <v>1.1393939393939394</v>
      </c>
    </row>
    <row r="413" spans="1:23" s="101" customFormat="1" ht="15" customHeight="1">
      <c r="A413" s="510">
        <v>210000807777</v>
      </c>
      <c r="B413" s="1067" t="s">
        <v>744</v>
      </c>
      <c r="C413" s="1068"/>
      <c r="D413" s="1068"/>
      <c r="E413" s="1068"/>
      <c r="F413" s="1069"/>
      <c r="G413" s="604">
        <f t="shared" si="69"/>
        <v>51694.91525423729</v>
      </c>
      <c r="H413" s="1000">
        <v>61000</v>
      </c>
      <c r="I413" s="605">
        <f t="shared" si="70"/>
        <v>-0.12732474964234622</v>
      </c>
      <c r="J413" s="135">
        <v>69900</v>
      </c>
      <c r="K413" s="135"/>
      <c r="L413" s="135"/>
      <c r="M413" s="108"/>
      <c r="N413" s="134"/>
      <c r="O413" s="134"/>
      <c r="P413" s="134"/>
      <c r="Q413" s="251"/>
      <c r="R413" s="156"/>
      <c r="S413" s="111"/>
      <c r="T413" s="134"/>
      <c r="U413" s="119"/>
      <c r="V413" s="113"/>
      <c r="W413" s="113"/>
    </row>
    <row r="414" spans="1:23" s="101" customFormat="1" ht="15" customHeight="1">
      <c r="A414" s="480">
        <v>210000802417</v>
      </c>
      <c r="B414" s="1024" t="s">
        <v>743</v>
      </c>
      <c r="C414" s="1025"/>
      <c r="D414" s="1025"/>
      <c r="E414" s="1025"/>
      <c r="F414" s="1026"/>
      <c r="G414" s="604">
        <f t="shared" si="69"/>
        <v>63559.32203389831</v>
      </c>
      <c r="H414" s="1000">
        <v>75000</v>
      </c>
      <c r="I414" s="605">
        <f t="shared" si="70"/>
        <v>-0.22440537745604963</v>
      </c>
      <c r="J414" s="184">
        <v>96700</v>
      </c>
      <c r="K414" s="184"/>
      <c r="L414" s="184"/>
      <c r="M414" s="108">
        <v>0.1</v>
      </c>
      <c r="N414" s="134">
        <v>87900</v>
      </c>
      <c r="O414" s="134"/>
      <c r="P414" s="134"/>
      <c r="Q414" s="251">
        <v>0.1</v>
      </c>
      <c r="R414" s="116">
        <v>79900</v>
      </c>
      <c r="S414" s="111">
        <f>H414/R414</f>
        <v>0.9386733416770964</v>
      </c>
      <c r="T414" s="118">
        <v>72600</v>
      </c>
      <c r="U414" s="119">
        <v>66000</v>
      </c>
      <c r="V414" s="113">
        <f>H414/U414</f>
        <v>1.1363636363636365</v>
      </c>
      <c r="W414" s="113">
        <f>H414/T414</f>
        <v>1.0330578512396693</v>
      </c>
    </row>
    <row r="415" spans="1:23" s="101" customFormat="1" ht="15" customHeight="1">
      <c r="A415" s="480">
        <v>210000808004</v>
      </c>
      <c r="B415" s="1048" t="s">
        <v>742</v>
      </c>
      <c r="C415" s="1049"/>
      <c r="D415" s="1049"/>
      <c r="E415" s="1049"/>
      <c r="F415" s="1050"/>
      <c r="G415" s="604">
        <f t="shared" si="69"/>
        <v>54406.77966101695</v>
      </c>
      <c r="H415" s="1000">
        <v>64200</v>
      </c>
      <c r="I415" s="605">
        <f t="shared" si="70"/>
        <v>-0.3051948051948052</v>
      </c>
      <c r="J415" s="184">
        <v>92400</v>
      </c>
      <c r="K415" s="184"/>
      <c r="L415" s="184"/>
      <c r="M415" s="108">
        <v>0.1</v>
      </c>
      <c r="N415" s="134">
        <v>84000</v>
      </c>
      <c r="O415" s="134"/>
      <c r="P415" s="134"/>
      <c r="Q415" s="251"/>
      <c r="R415" s="116"/>
      <c r="S415" s="111"/>
      <c r="T415" s="118"/>
      <c r="U415" s="119"/>
      <c r="V415" s="113"/>
      <c r="W415" s="113"/>
    </row>
    <row r="416" spans="1:23" s="101" customFormat="1" ht="15" customHeight="1">
      <c r="A416" s="510">
        <v>210000802481</v>
      </c>
      <c r="B416" s="1067" t="s">
        <v>748</v>
      </c>
      <c r="C416" s="1068"/>
      <c r="D416" s="1068"/>
      <c r="E416" s="1068"/>
      <c r="F416" s="1069"/>
      <c r="G416" s="604">
        <f t="shared" si="69"/>
        <v>72881.3559322034</v>
      </c>
      <c r="H416" s="1000">
        <v>86000</v>
      </c>
      <c r="I416" s="605">
        <f t="shared" si="70"/>
        <v>-0.12778904665314403</v>
      </c>
      <c r="J416" s="135">
        <v>98600</v>
      </c>
      <c r="K416" s="135"/>
      <c r="L416" s="135"/>
      <c r="M416" s="108"/>
      <c r="N416" s="134"/>
      <c r="O416" s="134"/>
      <c r="P416" s="134"/>
      <c r="Q416" s="251"/>
      <c r="R416" s="116"/>
      <c r="S416" s="111"/>
      <c r="T416" s="118"/>
      <c r="U416" s="119"/>
      <c r="V416" s="113"/>
      <c r="W416" s="113"/>
    </row>
    <row r="417" spans="1:23" s="101" customFormat="1" ht="15" customHeight="1">
      <c r="A417" s="480">
        <v>210000802418</v>
      </c>
      <c r="B417" s="1024" t="s">
        <v>749</v>
      </c>
      <c r="C417" s="1025"/>
      <c r="D417" s="1025"/>
      <c r="E417" s="1025"/>
      <c r="F417" s="1026"/>
      <c r="G417" s="604">
        <f t="shared" si="69"/>
        <v>82203.38983050847</v>
      </c>
      <c r="H417" s="1000">
        <v>97000</v>
      </c>
      <c r="I417" s="605">
        <f t="shared" si="70"/>
        <v>-0.0892018779342723</v>
      </c>
      <c r="J417" s="184">
        <v>106500</v>
      </c>
      <c r="K417" s="184"/>
      <c r="L417" s="184"/>
      <c r="M417" s="108">
        <v>0.1</v>
      </c>
      <c r="N417" s="134">
        <v>101500</v>
      </c>
      <c r="O417" s="134"/>
      <c r="P417" s="134"/>
      <c r="Q417" s="251">
        <v>0.15</v>
      </c>
      <c r="R417" s="116">
        <v>88400</v>
      </c>
      <c r="S417" s="111">
        <f>H417/R417</f>
        <v>1.0972850678733033</v>
      </c>
      <c r="T417" s="118">
        <v>78900</v>
      </c>
      <c r="U417" s="119">
        <v>71500</v>
      </c>
      <c r="V417" s="113">
        <f>H417/U417</f>
        <v>1.3566433566433567</v>
      </c>
      <c r="W417" s="113">
        <f aca="true" t="shared" si="71" ref="W417:W422">H417/T417</f>
        <v>1.229404309252218</v>
      </c>
    </row>
    <row r="418" spans="1:23" s="101" customFormat="1" ht="15" customHeight="1">
      <c r="A418" s="480">
        <v>210000802445</v>
      </c>
      <c r="B418" s="1024" t="s">
        <v>750</v>
      </c>
      <c r="C418" s="1025"/>
      <c r="D418" s="1025"/>
      <c r="E418" s="1025"/>
      <c r="F418" s="1026"/>
      <c r="G418" s="604">
        <f t="shared" si="69"/>
        <v>79661.01694915254</v>
      </c>
      <c r="H418" s="1000">
        <v>94000</v>
      </c>
      <c r="I418" s="605">
        <f t="shared" si="70"/>
        <v>-0.1223155929038282</v>
      </c>
      <c r="J418" s="184">
        <v>107100</v>
      </c>
      <c r="K418" s="184"/>
      <c r="L418" s="184"/>
      <c r="M418" s="108">
        <v>0.05</v>
      </c>
      <c r="N418" s="134">
        <v>102000</v>
      </c>
      <c r="O418" s="134"/>
      <c r="P418" s="134"/>
      <c r="Q418" s="251">
        <v>0.2</v>
      </c>
      <c r="R418" s="156">
        <v>84900</v>
      </c>
      <c r="S418" s="111">
        <f>H418/R418</f>
        <v>1.1071849234393405</v>
      </c>
      <c r="T418" s="134">
        <v>75800</v>
      </c>
      <c r="U418" s="119">
        <v>68900</v>
      </c>
      <c r="V418" s="113">
        <f>H418/U418</f>
        <v>1.3642960812772134</v>
      </c>
      <c r="W418" s="113">
        <f t="shared" si="71"/>
        <v>1.2401055408970976</v>
      </c>
    </row>
    <row r="419" spans="1:23" s="101" customFormat="1" ht="15" customHeight="1">
      <c r="A419" s="204">
        <v>210000802454</v>
      </c>
      <c r="B419" s="1048" t="s">
        <v>751</v>
      </c>
      <c r="C419" s="1049"/>
      <c r="D419" s="1049"/>
      <c r="E419" s="1049"/>
      <c r="F419" s="1050"/>
      <c r="G419" s="606">
        <f t="shared" si="69"/>
        <v>82203.38983050847</v>
      </c>
      <c r="H419" s="1000">
        <v>97000</v>
      </c>
      <c r="I419" s="605">
        <f t="shared" si="70"/>
        <v>-0.13624220837043632</v>
      </c>
      <c r="J419" s="135">
        <v>112300</v>
      </c>
      <c r="K419" s="135"/>
      <c r="L419" s="135"/>
      <c r="M419" s="108">
        <v>0.05</v>
      </c>
      <c r="N419" s="136">
        <v>107000</v>
      </c>
      <c r="O419" s="136"/>
      <c r="P419" s="136"/>
      <c r="Q419" s="251"/>
      <c r="R419" s="156"/>
      <c r="S419" s="111"/>
      <c r="T419" s="134"/>
      <c r="U419" s="119"/>
      <c r="V419" s="113"/>
      <c r="W419" s="113" t="e">
        <f t="shared" si="71"/>
        <v>#DIV/0!</v>
      </c>
    </row>
    <row r="420" spans="1:23" s="101" customFormat="1" ht="15" customHeight="1">
      <c r="A420" s="115">
        <v>210000080625</v>
      </c>
      <c r="B420" s="1021" t="s">
        <v>10</v>
      </c>
      <c r="C420" s="1022"/>
      <c r="D420" s="1022"/>
      <c r="E420" s="1022"/>
      <c r="F420" s="1023"/>
      <c r="G420" s="606">
        <f t="shared" si="69"/>
        <v>43220.33898305085</v>
      </c>
      <c r="H420" s="1000">
        <v>51000</v>
      </c>
      <c r="I420" s="605">
        <f t="shared" si="70"/>
        <v>-0.17475728155339806</v>
      </c>
      <c r="J420" s="184">
        <v>61800</v>
      </c>
      <c r="K420" s="184"/>
      <c r="L420" s="184"/>
      <c r="M420" s="108">
        <v>0.05</v>
      </c>
      <c r="N420" s="134">
        <v>58900</v>
      </c>
      <c r="O420" s="134"/>
      <c r="P420" s="134"/>
      <c r="Q420" s="251">
        <v>0.15</v>
      </c>
      <c r="R420" s="116">
        <v>51200</v>
      </c>
      <c r="S420" s="111">
        <f>H420/R420</f>
        <v>0.99609375</v>
      </c>
      <c r="T420" s="118">
        <v>46500</v>
      </c>
      <c r="U420" s="119">
        <v>42300</v>
      </c>
      <c r="V420" s="113">
        <f>H420/U420</f>
        <v>1.2056737588652482</v>
      </c>
      <c r="W420" s="113">
        <f t="shared" si="71"/>
        <v>1.096774193548387</v>
      </c>
    </row>
    <row r="421" spans="1:23" s="101" customFormat="1" ht="15" customHeight="1">
      <c r="A421" s="607">
        <v>210000080600</v>
      </c>
      <c r="B421" s="1129" t="s">
        <v>14</v>
      </c>
      <c r="C421" s="1130"/>
      <c r="D421" s="1130"/>
      <c r="E421" s="1130"/>
      <c r="F421" s="1131"/>
      <c r="G421" s="1003">
        <f t="shared" si="69"/>
        <v>50847.457627118645</v>
      </c>
      <c r="H421" s="1002">
        <v>60000</v>
      </c>
      <c r="I421" s="605">
        <f t="shared" si="70"/>
        <v>-0.1341991341991342</v>
      </c>
      <c r="J421" s="210">
        <v>69300</v>
      </c>
      <c r="K421" s="210"/>
      <c r="L421" s="210"/>
      <c r="M421" s="108">
        <v>0.1</v>
      </c>
      <c r="N421" s="136">
        <v>63000</v>
      </c>
      <c r="O421" s="136"/>
      <c r="P421" s="136"/>
      <c r="Q421" s="251">
        <v>0.2</v>
      </c>
      <c r="R421" s="392">
        <v>52500</v>
      </c>
      <c r="S421" s="111">
        <f>H421/R421</f>
        <v>1.1428571428571428</v>
      </c>
      <c r="T421" s="608">
        <v>47700</v>
      </c>
      <c r="U421" s="609">
        <v>43300</v>
      </c>
      <c r="V421" s="113">
        <f>H421/U421</f>
        <v>1.3856812933025404</v>
      </c>
      <c r="W421" s="113">
        <f t="shared" si="71"/>
        <v>1.2578616352201257</v>
      </c>
    </row>
    <row r="422" spans="1:23" s="101" customFormat="1" ht="15" customHeight="1">
      <c r="A422" s="601"/>
      <c r="B422" s="1132" t="s">
        <v>679</v>
      </c>
      <c r="C422" s="1133"/>
      <c r="D422" s="1133"/>
      <c r="E422" s="1133"/>
      <c r="F422" s="1134"/>
      <c r="G422" s="602"/>
      <c r="H422" s="603"/>
      <c r="I422" s="603"/>
      <c r="J422" s="603"/>
      <c r="K422" s="603"/>
      <c r="L422" s="603"/>
      <c r="M422" s="603"/>
      <c r="N422" s="603"/>
      <c r="O422" s="603"/>
      <c r="P422" s="603"/>
      <c r="Q422" s="568"/>
      <c r="R422" s="567"/>
      <c r="S422" s="569"/>
      <c r="T422" s="567"/>
      <c r="U422" s="570"/>
      <c r="V422" s="113"/>
      <c r="W422" s="113" t="e">
        <f t="shared" si="71"/>
        <v>#DIV/0!</v>
      </c>
    </row>
    <row r="423" spans="1:23" s="101" customFormat="1" ht="15" customHeight="1">
      <c r="A423" s="186">
        <v>210000802483</v>
      </c>
      <c r="B423" s="1449" t="s">
        <v>816</v>
      </c>
      <c r="C423" s="1450"/>
      <c r="D423" s="1450"/>
      <c r="E423" s="1450"/>
      <c r="F423" s="1451"/>
      <c r="G423" s="604">
        <f>H423/1.18</f>
        <v>61864.40677966102</v>
      </c>
      <c r="H423" s="1001">
        <v>73000</v>
      </c>
      <c r="I423" s="603"/>
      <c r="J423" s="308"/>
      <c r="K423" s="308"/>
      <c r="L423" s="308"/>
      <c r="M423" s="603"/>
      <c r="N423" s="603"/>
      <c r="O423" s="603"/>
      <c r="P423" s="603"/>
      <c r="Q423" s="992"/>
      <c r="R423" s="308"/>
      <c r="S423" s="993"/>
      <c r="T423" s="308"/>
      <c r="U423" s="313"/>
      <c r="V423" s="113"/>
      <c r="W423" s="113"/>
    </row>
    <row r="424" spans="1:23" s="101" customFormat="1" ht="15" customHeight="1">
      <c r="A424" s="950">
        <v>210000802482</v>
      </c>
      <c r="B424" s="1424" t="s">
        <v>754</v>
      </c>
      <c r="C424" s="1425"/>
      <c r="D424" s="1425"/>
      <c r="E424" s="1425"/>
      <c r="F424" s="1426"/>
      <c r="G424" s="994">
        <f>H424/1.18</f>
        <v>74576.27118644069</v>
      </c>
      <c r="H424" s="1002">
        <v>88000</v>
      </c>
      <c r="I424" s="605">
        <f>(H424-J424)/J424</f>
        <v>0.2698412698412698</v>
      </c>
      <c r="J424" s="210">
        <v>69300</v>
      </c>
      <c r="K424" s="210"/>
      <c r="L424" s="210"/>
      <c r="M424" s="108">
        <v>0.1</v>
      </c>
      <c r="N424" s="136">
        <v>63000</v>
      </c>
      <c r="O424" s="136"/>
      <c r="P424" s="136"/>
      <c r="Q424" s="251">
        <v>0.2</v>
      </c>
      <c r="R424" s="392">
        <v>52500</v>
      </c>
      <c r="S424" s="111">
        <f>H424/R424</f>
        <v>1.6761904761904762</v>
      </c>
      <c r="T424" s="608">
        <v>47700</v>
      </c>
      <c r="U424" s="609">
        <v>43300</v>
      </c>
      <c r="V424" s="113">
        <f>H424/U424</f>
        <v>2.032332563510393</v>
      </c>
      <c r="W424" s="113">
        <f>H424/T424</f>
        <v>1.8448637316561844</v>
      </c>
    </row>
    <row r="425" spans="1:23" s="105" customFormat="1" ht="15" customHeight="1">
      <c r="A425" s="610"/>
      <c r="B425" s="1218" t="s">
        <v>642</v>
      </c>
      <c r="C425" s="1219"/>
      <c r="D425" s="1219"/>
      <c r="E425" s="1219"/>
      <c r="F425" s="1220"/>
      <c r="G425" s="611"/>
      <c r="H425" s="612"/>
      <c r="I425" s="612"/>
      <c r="J425" s="612"/>
      <c r="K425" s="612"/>
      <c r="L425" s="612"/>
      <c r="M425" s="612"/>
      <c r="N425" s="612"/>
      <c r="O425" s="612"/>
      <c r="P425" s="612"/>
      <c r="Q425" s="613"/>
      <c r="R425" s="614"/>
      <c r="S425" s="615"/>
      <c r="T425" s="614"/>
      <c r="U425" s="614"/>
      <c r="V425" s="113"/>
      <c r="W425" s="113" t="e">
        <f>H425/T425</f>
        <v>#DIV/0!</v>
      </c>
    </row>
    <row r="426" spans="1:23" s="105" customFormat="1" ht="15" customHeight="1">
      <c r="A426" s="616">
        <v>210000801000</v>
      </c>
      <c r="B426" s="1027" t="s">
        <v>585</v>
      </c>
      <c r="C426" s="1028"/>
      <c r="D426" s="1028"/>
      <c r="E426" s="1028"/>
      <c r="F426" s="1029"/>
      <c r="G426" s="617">
        <f>H426/1.18</f>
        <v>135169.49152542374</v>
      </c>
      <c r="H426" s="134">
        <v>159500</v>
      </c>
      <c r="I426" s="135"/>
      <c r="J426" s="135"/>
      <c r="K426" s="135"/>
      <c r="L426" s="135"/>
      <c r="M426" s="108">
        <v>0.1</v>
      </c>
      <c r="N426" s="136">
        <v>145000</v>
      </c>
      <c r="O426" s="136"/>
      <c r="P426" s="136"/>
      <c r="Q426" s="110" t="s">
        <v>15</v>
      </c>
      <c r="R426" s="164"/>
      <c r="S426" s="111" t="e">
        <f>H426/R426</f>
        <v>#DIV/0!</v>
      </c>
      <c r="T426" s="134"/>
      <c r="U426" s="118"/>
      <c r="V426" s="113" t="e">
        <f>H426/U426</f>
        <v>#DIV/0!</v>
      </c>
      <c r="W426" s="113" t="e">
        <f>H426/T426</f>
        <v>#DIV/0!</v>
      </c>
    </row>
    <row r="427" spans="1:23" s="105" customFormat="1" ht="15" customHeight="1">
      <c r="A427" s="618">
        <v>210000801001</v>
      </c>
      <c r="B427" s="1061" t="s">
        <v>586</v>
      </c>
      <c r="C427" s="1062"/>
      <c r="D427" s="1062"/>
      <c r="E427" s="1062"/>
      <c r="F427" s="1063"/>
      <c r="G427" s="619">
        <f>H427/1.18</f>
        <v>177118.64406779662</v>
      </c>
      <c r="H427" s="198">
        <v>209000</v>
      </c>
      <c r="I427" s="210"/>
      <c r="J427" s="210"/>
      <c r="K427" s="210"/>
      <c r="L427" s="210"/>
      <c r="M427" s="108">
        <v>0.1</v>
      </c>
      <c r="N427" s="215">
        <v>190000</v>
      </c>
      <c r="O427" s="211"/>
      <c r="P427" s="211"/>
      <c r="Q427" s="110" t="s">
        <v>15</v>
      </c>
      <c r="R427" s="156"/>
      <c r="S427" s="111" t="e">
        <f>H427/R427</f>
        <v>#DIV/0!</v>
      </c>
      <c r="T427" s="134"/>
      <c r="U427" s="118"/>
      <c r="V427" s="113" t="e">
        <f>H427/U427</f>
        <v>#DIV/0!</v>
      </c>
      <c r="W427" s="113" t="e">
        <f>H427/T427</f>
        <v>#DIV/0!</v>
      </c>
    </row>
    <row r="428" spans="1:23" s="236" customFormat="1" ht="15" customHeight="1">
      <c r="A428" s="541"/>
      <c r="B428" s="1406" t="s">
        <v>643</v>
      </c>
      <c r="C428" s="1407"/>
      <c r="D428" s="1407"/>
      <c r="E428" s="1407"/>
      <c r="F428" s="1408"/>
      <c r="G428" s="534"/>
      <c r="H428" s="542"/>
      <c r="I428" s="542"/>
      <c r="J428" s="542"/>
      <c r="K428" s="542"/>
      <c r="L428" s="542"/>
      <c r="M428" s="542"/>
      <c r="N428" s="542"/>
      <c r="O428" s="542"/>
      <c r="P428" s="542"/>
      <c r="Q428" s="543"/>
      <c r="R428" s="542"/>
      <c r="S428" s="544"/>
      <c r="T428" s="542"/>
      <c r="U428" s="545"/>
      <c r="V428" s="113"/>
      <c r="W428" s="113" t="e">
        <f>H428/T428</f>
        <v>#DIV/0!</v>
      </c>
    </row>
    <row r="429" spans="1:23" s="236" customFormat="1" ht="15" customHeight="1">
      <c r="A429" s="1017">
        <v>210000807728</v>
      </c>
      <c r="B429" s="1039" t="s">
        <v>840</v>
      </c>
      <c r="C429" s="1040"/>
      <c r="D429" s="1040"/>
      <c r="E429" s="1040"/>
      <c r="F429" s="1041"/>
      <c r="G429" s="1018">
        <f>H429/1.18</f>
        <v>62627.1186440678</v>
      </c>
      <c r="H429" s="1019">
        <v>73900</v>
      </c>
      <c r="I429" s="1013"/>
      <c r="J429" s="1013"/>
      <c r="K429" s="1013"/>
      <c r="L429" s="1013"/>
      <c r="M429" s="1013"/>
      <c r="N429" s="1013"/>
      <c r="O429" s="1013"/>
      <c r="P429" s="1013"/>
      <c r="Q429" s="1014"/>
      <c r="R429" s="1013"/>
      <c r="S429" s="1015"/>
      <c r="T429" s="1013"/>
      <c r="U429" s="1016"/>
      <c r="V429" s="113"/>
      <c r="W429" s="113"/>
    </row>
    <row r="430" spans="1:23" s="101" customFormat="1" ht="15" customHeight="1">
      <c r="A430" s="237">
        <v>210000807726</v>
      </c>
      <c r="B430" s="1094" t="s">
        <v>583</v>
      </c>
      <c r="C430" s="1095"/>
      <c r="D430" s="1095"/>
      <c r="E430" s="1095"/>
      <c r="F430" s="1096"/>
      <c r="G430" s="459">
        <f>H430/1.18</f>
        <v>30254.237288135595</v>
      </c>
      <c r="H430" s="271">
        <v>35700</v>
      </c>
      <c r="I430" s="272"/>
      <c r="J430" s="272"/>
      <c r="K430" s="272"/>
      <c r="L430" s="272"/>
      <c r="M430" s="108">
        <v>0.1</v>
      </c>
      <c r="N430" s="271">
        <v>32500</v>
      </c>
      <c r="O430" s="271"/>
      <c r="P430" s="271"/>
      <c r="Q430" s="110">
        <v>0</v>
      </c>
      <c r="R430" s="271">
        <v>32500</v>
      </c>
      <c r="S430" s="111">
        <f>H430/R430</f>
        <v>1.0984615384615384</v>
      </c>
      <c r="T430" s="546">
        <v>32500</v>
      </c>
      <c r="U430" s="547">
        <v>32500</v>
      </c>
      <c r="V430" s="113">
        <f>H430/U430</f>
        <v>1.0984615384615384</v>
      </c>
      <c r="W430" s="113">
        <f aca="true" t="shared" si="72" ref="W430:W436">H430/T430</f>
        <v>1.0984615384615384</v>
      </c>
    </row>
    <row r="431" spans="1:23" s="101" customFormat="1" ht="15" customHeight="1">
      <c r="A431" s="240">
        <v>210000807725</v>
      </c>
      <c r="B431" s="1452" t="s">
        <v>584</v>
      </c>
      <c r="C431" s="1453"/>
      <c r="D431" s="1453"/>
      <c r="E431" s="1453"/>
      <c r="F431" s="1454"/>
      <c r="G431" s="280">
        <f>H431/1.18</f>
        <v>41440.6779661017</v>
      </c>
      <c r="H431" s="414">
        <v>48900</v>
      </c>
      <c r="I431" s="265"/>
      <c r="J431" s="265"/>
      <c r="K431" s="265"/>
      <c r="L431" s="265"/>
      <c r="M431" s="108">
        <v>0.1</v>
      </c>
      <c r="N431" s="264">
        <v>43900</v>
      </c>
      <c r="O431" s="264"/>
      <c r="P431" s="264"/>
      <c r="Q431" s="110">
        <v>0</v>
      </c>
      <c r="R431" s="264">
        <v>43900</v>
      </c>
      <c r="S431" s="111">
        <f>H431/R431</f>
        <v>1.1138952164009113</v>
      </c>
      <c r="T431" s="548">
        <v>39900</v>
      </c>
      <c r="U431" s="549">
        <v>38000</v>
      </c>
      <c r="V431" s="113">
        <f>H431/U431</f>
        <v>1.2868421052631578</v>
      </c>
      <c r="W431" s="113">
        <f t="shared" si="72"/>
        <v>1.2255639097744362</v>
      </c>
    </row>
    <row r="432" spans="1:23" s="101" customFormat="1" ht="15" customHeight="1" thickBot="1">
      <c r="A432" s="481"/>
      <c r="B432" s="1090"/>
      <c r="C432" s="1090"/>
      <c r="D432" s="1090"/>
      <c r="E432" s="1090"/>
      <c r="F432" s="1090"/>
      <c r="G432" s="1030"/>
      <c r="H432" s="1030"/>
      <c r="I432" s="218"/>
      <c r="J432" s="218"/>
      <c r="K432" s="218"/>
      <c r="L432" s="218"/>
      <c r="M432" s="218"/>
      <c r="N432" s="218"/>
      <c r="O432" s="218"/>
      <c r="P432" s="218"/>
      <c r="Q432" s="224"/>
      <c r="R432" s="96"/>
      <c r="S432" s="225"/>
      <c r="T432" s="96"/>
      <c r="U432" s="96"/>
      <c r="V432" s="113"/>
      <c r="W432" s="113" t="e">
        <f t="shared" si="72"/>
        <v>#DIV/0!</v>
      </c>
    </row>
    <row r="433" spans="1:23" s="96" customFormat="1" ht="19.5" customHeight="1">
      <c r="A433" s="223" t="s">
        <v>341</v>
      </c>
      <c r="B433" s="1053" t="s">
        <v>795</v>
      </c>
      <c r="C433" s="1054"/>
      <c r="D433" s="1054"/>
      <c r="E433" s="1054"/>
      <c r="F433" s="1055"/>
      <c r="G433" s="1056"/>
      <c r="H433" s="1057"/>
      <c r="I433" s="94"/>
      <c r="J433" s="94"/>
      <c r="K433" s="94"/>
      <c r="L433" s="94"/>
      <c r="M433" s="94"/>
      <c r="N433" s="94"/>
      <c r="O433" s="94"/>
      <c r="P433" s="94"/>
      <c r="Q433" s="95"/>
      <c r="R433" s="101"/>
      <c r="S433" s="97"/>
      <c r="T433" s="101"/>
      <c r="U433" s="101"/>
      <c r="V433" s="113"/>
      <c r="W433" s="113" t="e">
        <f t="shared" si="72"/>
        <v>#DIV/0!</v>
      </c>
    </row>
    <row r="434" spans="1:23" s="101" customFormat="1" ht="19.5" customHeight="1" thickBot="1">
      <c r="A434" s="98"/>
      <c r="B434" s="1058"/>
      <c r="C434" s="1059"/>
      <c r="D434" s="1059"/>
      <c r="E434" s="1059"/>
      <c r="F434" s="1060"/>
      <c r="G434" s="226" t="s">
        <v>342</v>
      </c>
      <c r="H434" s="227"/>
      <c r="I434" s="227"/>
      <c r="J434" s="227"/>
      <c r="K434" s="227"/>
      <c r="L434" s="227"/>
      <c r="M434" s="227"/>
      <c r="N434" s="227"/>
      <c r="O434" s="227"/>
      <c r="P434" s="227"/>
      <c r="Q434" s="482"/>
      <c r="R434" s="227"/>
      <c r="S434" s="483"/>
      <c r="T434" s="227"/>
      <c r="U434" s="484"/>
      <c r="V434" s="113"/>
      <c r="W434" s="113" t="e">
        <f t="shared" si="72"/>
        <v>#DIV/0!</v>
      </c>
    </row>
    <row r="435" spans="1:23" s="101" customFormat="1" ht="15" customHeight="1">
      <c r="A435" s="32"/>
      <c r="B435" s="1115" t="s">
        <v>641</v>
      </c>
      <c r="C435" s="1116"/>
      <c r="D435" s="1116"/>
      <c r="E435" s="1116"/>
      <c r="F435" s="1117"/>
      <c r="G435" s="620"/>
      <c r="H435" s="621"/>
      <c r="I435" s="621"/>
      <c r="J435" s="621"/>
      <c r="K435" s="621"/>
      <c r="L435" s="621"/>
      <c r="M435" s="621"/>
      <c r="N435" s="621"/>
      <c r="O435" s="621"/>
      <c r="P435" s="621"/>
      <c r="Q435" s="622"/>
      <c r="R435" s="621"/>
      <c r="S435" s="64"/>
      <c r="T435" s="621"/>
      <c r="U435" s="28"/>
      <c r="V435" s="113"/>
      <c r="W435" s="113" t="e">
        <f t="shared" si="72"/>
        <v>#DIV/0!</v>
      </c>
    </row>
    <row r="436" spans="1:23" s="101" customFormat="1" ht="15" customHeight="1">
      <c r="A436" s="623">
        <v>210000802011</v>
      </c>
      <c r="B436" s="1067" t="s">
        <v>826</v>
      </c>
      <c r="C436" s="1068"/>
      <c r="D436" s="1068"/>
      <c r="E436" s="1068"/>
      <c r="F436" s="1069"/>
      <c r="G436" s="624">
        <f>H436/1.18</f>
        <v>175423.72881355934</v>
      </c>
      <c r="H436" s="136">
        <v>207000</v>
      </c>
      <c r="I436" s="135"/>
      <c r="J436" s="135"/>
      <c r="K436" s="135"/>
      <c r="L436" s="135"/>
      <c r="M436" s="108">
        <v>0.1</v>
      </c>
      <c r="N436" s="136">
        <v>188200</v>
      </c>
      <c r="O436" s="136"/>
      <c r="P436" s="136"/>
      <c r="Q436" s="110">
        <v>0.2</v>
      </c>
      <c r="R436" s="164">
        <v>156900</v>
      </c>
      <c r="S436" s="111">
        <f>H436/R436</f>
        <v>1.3193116634799236</v>
      </c>
      <c r="T436" s="136">
        <v>142600</v>
      </c>
      <c r="U436" s="158">
        <v>124000</v>
      </c>
      <c r="V436" s="113">
        <f>H436/U436</f>
        <v>1.6693548387096775</v>
      </c>
      <c r="W436" s="113">
        <f t="shared" si="72"/>
        <v>1.4516129032258065</v>
      </c>
    </row>
    <row r="437" spans="1:23" s="101" customFormat="1" ht="15" customHeight="1">
      <c r="A437" s="623">
        <v>210000802019</v>
      </c>
      <c r="B437" s="1067" t="s">
        <v>825</v>
      </c>
      <c r="C437" s="1068"/>
      <c r="D437" s="1068"/>
      <c r="E437" s="1068"/>
      <c r="F437" s="1069"/>
      <c r="G437" s="624">
        <f>H437/1.18</f>
        <v>156779.66101694916</v>
      </c>
      <c r="H437" s="136">
        <v>185000</v>
      </c>
      <c r="I437" s="135"/>
      <c r="J437" s="135"/>
      <c r="K437" s="135"/>
      <c r="L437" s="135"/>
      <c r="M437" s="108"/>
      <c r="N437" s="136"/>
      <c r="O437" s="136"/>
      <c r="P437" s="136"/>
      <c r="Q437" s="110"/>
      <c r="R437" s="164"/>
      <c r="S437" s="111"/>
      <c r="T437" s="136"/>
      <c r="U437" s="158"/>
      <c r="V437" s="113"/>
      <c r="W437" s="113"/>
    </row>
    <row r="438" spans="1:23" s="101" customFormat="1" ht="15" customHeight="1">
      <c r="A438" s="625">
        <v>210000802008</v>
      </c>
      <c r="B438" s="1411" t="s">
        <v>824</v>
      </c>
      <c r="C438" s="1412"/>
      <c r="D438" s="1412"/>
      <c r="E438" s="1412"/>
      <c r="F438" s="1413"/>
      <c r="G438" s="626">
        <f>H438/1.18</f>
        <v>152881.35593220338</v>
      </c>
      <c r="H438" s="215">
        <v>180400</v>
      </c>
      <c r="I438" s="135"/>
      <c r="J438" s="135"/>
      <c r="K438" s="135"/>
      <c r="L438" s="135"/>
      <c r="M438" s="108">
        <v>0.1</v>
      </c>
      <c r="N438" s="136">
        <v>164000</v>
      </c>
      <c r="O438" s="136"/>
      <c r="P438" s="136"/>
      <c r="Q438" s="110">
        <v>0.2</v>
      </c>
      <c r="R438" s="164">
        <v>136700</v>
      </c>
      <c r="S438" s="111">
        <f aca="true" t="shared" si="73" ref="S438:S472">H438/R438</f>
        <v>1.3196781272860278</v>
      </c>
      <c r="T438" s="136">
        <v>124200</v>
      </c>
      <c r="U438" s="158">
        <v>108000</v>
      </c>
      <c r="V438" s="113">
        <f aca="true" t="shared" si="74" ref="V438:V472">H438/U438</f>
        <v>1.6703703703703703</v>
      </c>
      <c r="W438" s="113">
        <f aca="true" t="shared" si="75" ref="W438:W469">H438/T438</f>
        <v>1.4524959742351047</v>
      </c>
    </row>
    <row r="439" spans="1:23" s="101" customFormat="1" ht="15" customHeight="1">
      <c r="A439" s="32"/>
      <c r="B439" s="1087" t="s">
        <v>640</v>
      </c>
      <c r="C439" s="1088"/>
      <c r="D439" s="1088"/>
      <c r="E439" s="1088"/>
      <c r="F439" s="1089"/>
      <c r="G439" s="620"/>
      <c r="H439" s="621">
        <f>SUM(H440:H445)</f>
        <v>256600</v>
      </c>
      <c r="I439" s="627"/>
      <c r="J439" s="627"/>
      <c r="K439" s="627"/>
      <c r="L439" s="627"/>
      <c r="M439" s="627"/>
      <c r="N439" s="621">
        <f>SUM(N440:N445)</f>
        <v>233200</v>
      </c>
      <c r="O439" s="627"/>
      <c r="P439" s="627"/>
      <c r="Q439" s="110">
        <v>0.1</v>
      </c>
      <c r="R439" s="621">
        <f>SUM(R440:R445)</f>
        <v>211900</v>
      </c>
      <c r="S439" s="111">
        <f t="shared" si="73"/>
        <v>1.2109485606418122</v>
      </c>
      <c r="T439" s="621">
        <f>SUM(T440:T445)</f>
        <v>196900</v>
      </c>
      <c r="U439" s="28">
        <f>SUM(U440:U445)</f>
        <v>185500</v>
      </c>
      <c r="V439" s="113">
        <f t="shared" si="74"/>
        <v>1.383288409703504</v>
      </c>
      <c r="W439" s="113">
        <f t="shared" si="75"/>
        <v>1.303199593702387</v>
      </c>
    </row>
    <row r="440" spans="1:23" s="101" customFormat="1" ht="15" customHeight="1">
      <c r="A440" s="115">
        <v>210000802690</v>
      </c>
      <c r="B440" s="1024" t="s">
        <v>55</v>
      </c>
      <c r="C440" s="1025"/>
      <c r="D440" s="1025"/>
      <c r="E440" s="1025"/>
      <c r="F440" s="1026"/>
      <c r="G440" s="238">
        <f aca="true" t="shared" si="76" ref="G440:G456">H440/1.18</f>
        <v>19237.288135593222</v>
      </c>
      <c r="H440" s="116">
        <v>22700</v>
      </c>
      <c r="I440" s="117"/>
      <c r="J440" s="117"/>
      <c r="K440" s="117"/>
      <c r="L440" s="117"/>
      <c r="M440" s="108">
        <v>0.1</v>
      </c>
      <c r="N440" s="116">
        <v>20600</v>
      </c>
      <c r="O440" s="116"/>
      <c r="P440" s="116"/>
      <c r="Q440" s="110">
        <v>0.1</v>
      </c>
      <c r="R440" s="116">
        <v>18700</v>
      </c>
      <c r="S440" s="111">
        <f t="shared" si="73"/>
        <v>1.213903743315508</v>
      </c>
      <c r="T440" s="118">
        <v>18700</v>
      </c>
      <c r="U440" s="119">
        <v>17800</v>
      </c>
      <c r="V440" s="113">
        <f t="shared" si="74"/>
        <v>1.2752808988764044</v>
      </c>
      <c r="W440" s="113">
        <f t="shared" si="75"/>
        <v>1.213903743315508</v>
      </c>
    </row>
    <row r="441" spans="1:23" s="101" customFormat="1" ht="15" customHeight="1">
      <c r="A441" s="478">
        <v>210000802820</v>
      </c>
      <c r="B441" s="1045" t="s">
        <v>56</v>
      </c>
      <c r="C441" s="1046"/>
      <c r="D441" s="1046"/>
      <c r="E441" s="1046"/>
      <c r="F441" s="1047"/>
      <c r="G441" s="238">
        <f t="shared" si="76"/>
        <v>55508.47457627119</v>
      </c>
      <c r="H441" s="116">
        <v>65500</v>
      </c>
      <c r="I441" s="117"/>
      <c r="J441" s="117"/>
      <c r="K441" s="117"/>
      <c r="L441" s="117"/>
      <c r="M441" s="108">
        <v>0.1</v>
      </c>
      <c r="N441" s="116">
        <v>59500</v>
      </c>
      <c r="O441" s="116"/>
      <c r="P441" s="116"/>
      <c r="Q441" s="110">
        <v>0.1</v>
      </c>
      <c r="R441" s="628">
        <v>54100</v>
      </c>
      <c r="S441" s="111">
        <f t="shared" si="73"/>
        <v>1.210720887245841</v>
      </c>
      <c r="T441" s="629">
        <v>49200</v>
      </c>
      <c r="U441" s="630">
        <v>46800</v>
      </c>
      <c r="V441" s="113">
        <f t="shared" si="74"/>
        <v>1.3995726495726495</v>
      </c>
      <c r="W441" s="113">
        <f t="shared" si="75"/>
        <v>1.33130081300813</v>
      </c>
    </row>
    <row r="442" spans="1:23" s="101" customFormat="1" ht="15" customHeight="1">
      <c r="A442" s="115">
        <v>210000802692</v>
      </c>
      <c r="B442" s="1024" t="s">
        <v>57</v>
      </c>
      <c r="C442" s="1025"/>
      <c r="D442" s="1025"/>
      <c r="E442" s="1025"/>
      <c r="F442" s="1026"/>
      <c r="G442" s="238">
        <f t="shared" si="76"/>
        <v>36271.18644067797</v>
      </c>
      <c r="H442" s="116">
        <v>42800</v>
      </c>
      <c r="I442" s="117"/>
      <c r="J442" s="117"/>
      <c r="K442" s="117"/>
      <c r="L442" s="117"/>
      <c r="M442" s="108">
        <v>0.1</v>
      </c>
      <c r="N442" s="116">
        <v>38900</v>
      </c>
      <c r="O442" s="116"/>
      <c r="P442" s="116"/>
      <c r="Q442" s="110">
        <v>0.1</v>
      </c>
      <c r="R442" s="116">
        <v>35400</v>
      </c>
      <c r="S442" s="111">
        <f t="shared" si="73"/>
        <v>1.2090395480225988</v>
      </c>
      <c r="T442" s="118">
        <v>32200</v>
      </c>
      <c r="U442" s="119">
        <v>30700</v>
      </c>
      <c r="V442" s="113">
        <f t="shared" si="74"/>
        <v>1.3941368078175895</v>
      </c>
      <c r="W442" s="113">
        <f t="shared" si="75"/>
        <v>1.329192546583851</v>
      </c>
    </row>
    <row r="443" spans="1:23" s="101" customFormat="1" ht="15" customHeight="1">
      <c r="A443" s="115">
        <v>210000802107</v>
      </c>
      <c r="B443" s="1024" t="s">
        <v>58</v>
      </c>
      <c r="C443" s="1025"/>
      <c r="D443" s="1025"/>
      <c r="E443" s="1025"/>
      <c r="F443" s="1026"/>
      <c r="G443" s="238">
        <f t="shared" si="76"/>
        <v>51779.661016949154</v>
      </c>
      <c r="H443" s="116">
        <v>61100</v>
      </c>
      <c r="I443" s="117"/>
      <c r="J443" s="117"/>
      <c r="K443" s="117"/>
      <c r="L443" s="117"/>
      <c r="M443" s="108">
        <v>0.1</v>
      </c>
      <c r="N443" s="116">
        <v>55600</v>
      </c>
      <c r="O443" s="116"/>
      <c r="P443" s="116"/>
      <c r="Q443" s="110">
        <v>0.1</v>
      </c>
      <c r="R443" s="116">
        <v>50500</v>
      </c>
      <c r="S443" s="111">
        <f t="shared" si="73"/>
        <v>1.2099009900990099</v>
      </c>
      <c r="T443" s="118">
        <v>45900</v>
      </c>
      <c r="U443" s="119">
        <v>41700</v>
      </c>
      <c r="V443" s="113">
        <f t="shared" si="74"/>
        <v>1.4652278177458034</v>
      </c>
      <c r="W443" s="113">
        <f t="shared" si="75"/>
        <v>1.3311546840958606</v>
      </c>
    </row>
    <row r="444" spans="1:23" s="101" customFormat="1" ht="15" customHeight="1">
      <c r="A444" s="115">
        <v>210000802017</v>
      </c>
      <c r="B444" s="1048" t="s">
        <v>59</v>
      </c>
      <c r="C444" s="1049"/>
      <c r="D444" s="1049"/>
      <c r="E444" s="1049"/>
      <c r="F444" s="1050"/>
      <c r="G444" s="238">
        <f t="shared" si="76"/>
        <v>28559.32203389831</v>
      </c>
      <c r="H444" s="116">
        <v>33700</v>
      </c>
      <c r="I444" s="117"/>
      <c r="J444" s="117"/>
      <c r="K444" s="117"/>
      <c r="L444" s="117"/>
      <c r="M444" s="108">
        <v>0.1</v>
      </c>
      <c r="N444" s="116">
        <v>30600</v>
      </c>
      <c r="O444" s="116"/>
      <c r="P444" s="116"/>
      <c r="Q444" s="110">
        <v>0.1</v>
      </c>
      <c r="R444" s="116">
        <v>27800</v>
      </c>
      <c r="S444" s="111">
        <f t="shared" si="73"/>
        <v>1.2122302158273381</v>
      </c>
      <c r="T444" s="118">
        <v>27800</v>
      </c>
      <c r="U444" s="119">
        <v>26500</v>
      </c>
      <c r="V444" s="113">
        <f t="shared" si="74"/>
        <v>1.271698113207547</v>
      </c>
      <c r="W444" s="113">
        <f t="shared" si="75"/>
        <v>1.2122302158273381</v>
      </c>
    </row>
    <row r="445" spans="1:23" s="101" customFormat="1" ht="15" customHeight="1">
      <c r="A445" s="115">
        <v>210000802695</v>
      </c>
      <c r="B445" s="1024" t="s">
        <v>60</v>
      </c>
      <c r="C445" s="1025"/>
      <c r="D445" s="1025"/>
      <c r="E445" s="1025"/>
      <c r="F445" s="1026"/>
      <c r="G445" s="238">
        <f t="shared" si="76"/>
        <v>26101.69491525424</v>
      </c>
      <c r="H445" s="116">
        <v>30800</v>
      </c>
      <c r="I445" s="117"/>
      <c r="J445" s="117"/>
      <c r="K445" s="117"/>
      <c r="L445" s="117"/>
      <c r="M445" s="108">
        <v>0.1</v>
      </c>
      <c r="N445" s="116">
        <v>28000</v>
      </c>
      <c r="O445" s="116"/>
      <c r="P445" s="116"/>
      <c r="Q445" s="110">
        <v>0.1</v>
      </c>
      <c r="R445" s="116">
        <v>25400</v>
      </c>
      <c r="S445" s="111">
        <f t="shared" si="73"/>
        <v>1.2125984251968505</v>
      </c>
      <c r="T445" s="118">
        <v>23100</v>
      </c>
      <c r="U445" s="119">
        <v>22000</v>
      </c>
      <c r="V445" s="113">
        <f t="shared" si="74"/>
        <v>1.4</v>
      </c>
      <c r="W445" s="113">
        <f t="shared" si="75"/>
        <v>1.3333333333333333</v>
      </c>
    </row>
    <row r="446" spans="1:23" s="101" customFormat="1" ht="15" customHeight="1">
      <c r="A446" s="115">
        <v>210000807546</v>
      </c>
      <c r="B446" s="1021" t="s">
        <v>61</v>
      </c>
      <c r="C446" s="1022"/>
      <c r="D446" s="1022"/>
      <c r="E446" s="1022"/>
      <c r="F446" s="1023"/>
      <c r="G446" s="238">
        <f t="shared" si="76"/>
        <v>37966.101694915254</v>
      </c>
      <c r="H446" s="116">
        <v>44800</v>
      </c>
      <c r="I446" s="117"/>
      <c r="J446" s="117"/>
      <c r="K446" s="117"/>
      <c r="L446" s="117"/>
      <c r="M446" s="108">
        <v>0.1</v>
      </c>
      <c r="N446" s="116">
        <v>40700</v>
      </c>
      <c r="O446" s="116"/>
      <c r="P446" s="116"/>
      <c r="Q446" s="110">
        <v>0.1</v>
      </c>
      <c r="R446" s="116">
        <v>37000</v>
      </c>
      <c r="S446" s="111">
        <f t="shared" si="73"/>
        <v>1.2108108108108109</v>
      </c>
      <c r="T446" s="118">
        <v>33600</v>
      </c>
      <c r="U446" s="119">
        <v>32000</v>
      </c>
      <c r="V446" s="113">
        <f t="shared" si="74"/>
        <v>1.4</v>
      </c>
      <c r="W446" s="113">
        <f t="shared" si="75"/>
        <v>1.3333333333333333</v>
      </c>
    </row>
    <row r="447" spans="1:23" s="101" customFormat="1" ht="15" customHeight="1">
      <c r="A447" s="115">
        <v>210000803570</v>
      </c>
      <c r="B447" s="1021" t="s">
        <v>62</v>
      </c>
      <c r="C447" s="1022"/>
      <c r="D447" s="1022"/>
      <c r="E447" s="1022"/>
      <c r="F447" s="1023"/>
      <c r="G447" s="238">
        <f t="shared" si="76"/>
        <v>17033.898305084746</v>
      </c>
      <c r="H447" s="116">
        <v>20100</v>
      </c>
      <c r="I447" s="117"/>
      <c r="J447" s="117"/>
      <c r="K447" s="117"/>
      <c r="L447" s="117"/>
      <c r="M447" s="108">
        <v>0.1</v>
      </c>
      <c r="N447" s="116">
        <v>18300</v>
      </c>
      <c r="O447" s="116"/>
      <c r="P447" s="116"/>
      <c r="Q447" s="110">
        <v>0.1</v>
      </c>
      <c r="R447" s="116">
        <v>16600</v>
      </c>
      <c r="S447" s="111">
        <f t="shared" si="73"/>
        <v>1.2108433734939759</v>
      </c>
      <c r="T447" s="118">
        <v>16600</v>
      </c>
      <c r="U447" s="119">
        <v>15800</v>
      </c>
      <c r="V447" s="113">
        <f t="shared" si="74"/>
        <v>1.2721518987341771</v>
      </c>
      <c r="W447" s="113">
        <f t="shared" si="75"/>
        <v>1.2108433734939759</v>
      </c>
    </row>
    <row r="448" spans="1:23" s="101" customFormat="1" ht="15" customHeight="1">
      <c r="A448" s="115">
        <v>210000802018</v>
      </c>
      <c r="B448" s="1048" t="s">
        <v>63</v>
      </c>
      <c r="C448" s="1049"/>
      <c r="D448" s="1049"/>
      <c r="E448" s="1049"/>
      <c r="F448" s="1050"/>
      <c r="G448" s="238">
        <f t="shared" si="76"/>
        <v>33644.06779661017</v>
      </c>
      <c r="H448" s="116">
        <v>39700</v>
      </c>
      <c r="I448" s="117"/>
      <c r="J448" s="117"/>
      <c r="K448" s="117"/>
      <c r="L448" s="117"/>
      <c r="M448" s="108">
        <v>0.1</v>
      </c>
      <c r="N448" s="116">
        <v>36100</v>
      </c>
      <c r="O448" s="116"/>
      <c r="P448" s="116"/>
      <c r="Q448" s="110">
        <v>0.1</v>
      </c>
      <c r="R448" s="116">
        <v>32800</v>
      </c>
      <c r="S448" s="111">
        <f t="shared" si="73"/>
        <v>1.2103658536585367</v>
      </c>
      <c r="T448" s="118">
        <v>32800</v>
      </c>
      <c r="U448" s="119">
        <v>31200</v>
      </c>
      <c r="V448" s="113">
        <f t="shared" si="74"/>
        <v>1.2724358974358974</v>
      </c>
      <c r="W448" s="113">
        <f t="shared" si="75"/>
        <v>1.2103658536585367</v>
      </c>
    </row>
    <row r="449" spans="1:23" s="101" customFormat="1" ht="15" customHeight="1">
      <c r="A449" s="115">
        <v>210000802694</v>
      </c>
      <c r="B449" s="1048" t="s">
        <v>64</v>
      </c>
      <c r="C449" s="1049"/>
      <c r="D449" s="1049"/>
      <c r="E449" s="1049"/>
      <c r="F449" s="1050"/>
      <c r="G449" s="238">
        <f t="shared" si="76"/>
        <v>36694.91525423729</v>
      </c>
      <c r="H449" s="116">
        <v>43300</v>
      </c>
      <c r="I449" s="117"/>
      <c r="J449" s="117"/>
      <c r="K449" s="117"/>
      <c r="L449" s="117"/>
      <c r="M449" s="108">
        <v>0.1</v>
      </c>
      <c r="N449" s="116">
        <v>39400</v>
      </c>
      <c r="O449" s="116"/>
      <c r="P449" s="116"/>
      <c r="Q449" s="110">
        <v>0.1</v>
      </c>
      <c r="R449" s="116">
        <v>35800</v>
      </c>
      <c r="S449" s="111">
        <f t="shared" si="73"/>
        <v>1.2094972067039107</v>
      </c>
      <c r="T449" s="118">
        <v>35800</v>
      </c>
      <c r="U449" s="119">
        <v>34100</v>
      </c>
      <c r="V449" s="113">
        <f t="shared" si="74"/>
        <v>1.2697947214076246</v>
      </c>
      <c r="W449" s="113">
        <f t="shared" si="75"/>
        <v>1.2094972067039107</v>
      </c>
    </row>
    <row r="450" spans="1:23" s="101" customFormat="1" ht="15" customHeight="1">
      <c r="A450" s="115">
        <v>210000802015</v>
      </c>
      <c r="B450" s="1024" t="s">
        <v>65</v>
      </c>
      <c r="C450" s="1025"/>
      <c r="D450" s="1025"/>
      <c r="E450" s="1025"/>
      <c r="F450" s="1026"/>
      <c r="G450" s="238">
        <f t="shared" si="76"/>
        <v>42288.135593220344</v>
      </c>
      <c r="H450" s="116">
        <v>49900</v>
      </c>
      <c r="I450" s="117"/>
      <c r="J450" s="117"/>
      <c r="K450" s="117"/>
      <c r="L450" s="117"/>
      <c r="M450" s="108">
        <v>0.1</v>
      </c>
      <c r="N450" s="116">
        <v>45400</v>
      </c>
      <c r="O450" s="116"/>
      <c r="P450" s="116"/>
      <c r="Q450" s="110">
        <v>0.1</v>
      </c>
      <c r="R450" s="116">
        <v>41300</v>
      </c>
      <c r="S450" s="111">
        <f t="shared" si="73"/>
        <v>1.208232445520581</v>
      </c>
      <c r="T450" s="118">
        <v>41300</v>
      </c>
      <c r="U450" s="119">
        <v>39300</v>
      </c>
      <c r="V450" s="113">
        <f t="shared" si="74"/>
        <v>1.2697201017811706</v>
      </c>
      <c r="W450" s="113">
        <f t="shared" si="75"/>
        <v>1.208232445520581</v>
      </c>
    </row>
    <row r="451" spans="1:23" s="101" customFormat="1" ht="15" customHeight="1">
      <c r="A451" s="115">
        <v>210000802090</v>
      </c>
      <c r="B451" s="1021" t="s">
        <v>66</v>
      </c>
      <c r="C451" s="1022"/>
      <c r="D451" s="1022"/>
      <c r="E451" s="1022"/>
      <c r="F451" s="1023"/>
      <c r="G451" s="238">
        <f t="shared" si="76"/>
        <v>84661.01694915254</v>
      </c>
      <c r="H451" s="116">
        <v>99900</v>
      </c>
      <c r="I451" s="117"/>
      <c r="J451" s="117"/>
      <c r="K451" s="117"/>
      <c r="L451" s="117"/>
      <c r="M451" s="108">
        <v>0.09</v>
      </c>
      <c r="N451" s="116">
        <v>91100</v>
      </c>
      <c r="O451" s="116"/>
      <c r="P451" s="116"/>
      <c r="Q451" s="110">
        <v>0.1</v>
      </c>
      <c r="R451" s="116">
        <v>82800</v>
      </c>
      <c r="S451" s="111">
        <f t="shared" si="73"/>
        <v>1.2065217391304348</v>
      </c>
      <c r="T451" s="118">
        <v>75300</v>
      </c>
      <c r="U451" s="119">
        <v>71700</v>
      </c>
      <c r="V451" s="113">
        <f t="shared" si="74"/>
        <v>1.393305439330544</v>
      </c>
      <c r="W451" s="113">
        <f t="shared" si="75"/>
        <v>1.3266932270916334</v>
      </c>
    </row>
    <row r="452" spans="1:23" s="101" customFormat="1" ht="15" customHeight="1">
      <c r="A452" s="115">
        <v>210000807561</v>
      </c>
      <c r="B452" s="1021" t="s">
        <v>67</v>
      </c>
      <c r="C452" s="1022"/>
      <c r="D452" s="1022"/>
      <c r="E452" s="1022"/>
      <c r="F452" s="1023"/>
      <c r="G452" s="238">
        <f t="shared" si="76"/>
        <v>50677.96610169492</v>
      </c>
      <c r="H452" s="134">
        <v>59800</v>
      </c>
      <c r="I452" s="184"/>
      <c r="J452" s="184"/>
      <c r="K452" s="184"/>
      <c r="L452" s="184"/>
      <c r="M452" s="108">
        <v>0.1</v>
      </c>
      <c r="N452" s="134">
        <v>54300</v>
      </c>
      <c r="O452" s="134"/>
      <c r="P452" s="134"/>
      <c r="Q452" s="110">
        <v>0.15</v>
      </c>
      <c r="R452" s="116">
        <v>47200</v>
      </c>
      <c r="S452" s="111">
        <f t="shared" si="73"/>
        <v>1.2669491525423728</v>
      </c>
      <c r="T452" s="118">
        <v>42900</v>
      </c>
      <c r="U452" s="119">
        <v>40900</v>
      </c>
      <c r="V452" s="113">
        <f t="shared" si="74"/>
        <v>1.4621026894865525</v>
      </c>
      <c r="W452" s="113">
        <f t="shared" si="75"/>
        <v>1.393939393939394</v>
      </c>
    </row>
    <row r="453" spans="1:23" s="101" customFormat="1" ht="15" customHeight="1">
      <c r="A453" s="115">
        <v>210000002361</v>
      </c>
      <c r="B453" s="1021" t="s">
        <v>68</v>
      </c>
      <c r="C453" s="1022"/>
      <c r="D453" s="1022"/>
      <c r="E453" s="1022"/>
      <c r="F453" s="1023"/>
      <c r="G453" s="238">
        <f t="shared" si="76"/>
        <v>75338.98305084746</v>
      </c>
      <c r="H453" s="116">
        <v>88900</v>
      </c>
      <c r="I453" s="117"/>
      <c r="J453" s="117"/>
      <c r="K453" s="117"/>
      <c r="L453" s="117"/>
      <c r="M453" s="108">
        <v>0.1</v>
      </c>
      <c r="N453" s="116">
        <v>80800</v>
      </c>
      <c r="O453" s="116"/>
      <c r="P453" s="116"/>
      <c r="Q453" s="110">
        <v>0.1</v>
      </c>
      <c r="R453" s="116">
        <v>73500</v>
      </c>
      <c r="S453" s="111">
        <f t="shared" si="73"/>
        <v>1.2095238095238094</v>
      </c>
      <c r="T453" s="118">
        <v>73500</v>
      </c>
      <c r="U453" s="119">
        <v>70000</v>
      </c>
      <c r="V453" s="113">
        <f t="shared" si="74"/>
        <v>1.27</v>
      </c>
      <c r="W453" s="113">
        <f t="shared" si="75"/>
        <v>1.2095238095238094</v>
      </c>
    </row>
    <row r="454" spans="1:23" s="101" customFormat="1" ht="15" customHeight="1">
      <c r="A454" s="115">
        <v>210000802012</v>
      </c>
      <c r="B454" s="1024" t="s">
        <v>69</v>
      </c>
      <c r="C454" s="1025"/>
      <c r="D454" s="1025"/>
      <c r="E454" s="1025"/>
      <c r="F454" s="1026"/>
      <c r="G454" s="238">
        <f t="shared" si="76"/>
        <v>43898.30508474576</v>
      </c>
      <c r="H454" s="116">
        <v>51800</v>
      </c>
      <c r="I454" s="117"/>
      <c r="J454" s="117"/>
      <c r="K454" s="117"/>
      <c r="L454" s="117"/>
      <c r="M454" s="108">
        <v>0.1</v>
      </c>
      <c r="N454" s="116">
        <v>47100</v>
      </c>
      <c r="O454" s="116"/>
      <c r="P454" s="116"/>
      <c r="Q454" s="110">
        <v>0.1</v>
      </c>
      <c r="R454" s="116">
        <v>42800</v>
      </c>
      <c r="S454" s="111">
        <f t="shared" si="73"/>
        <v>1.2102803738317758</v>
      </c>
      <c r="T454" s="118">
        <v>38900</v>
      </c>
      <c r="U454" s="119">
        <v>37000</v>
      </c>
      <c r="V454" s="113">
        <f t="shared" si="74"/>
        <v>1.4</v>
      </c>
      <c r="W454" s="113">
        <f t="shared" si="75"/>
        <v>1.3316195372750643</v>
      </c>
    </row>
    <row r="455" spans="1:23" s="101" customFormat="1" ht="15" customHeight="1">
      <c r="A455" s="115">
        <v>210001802693</v>
      </c>
      <c r="B455" s="1024" t="s">
        <v>70</v>
      </c>
      <c r="C455" s="1025"/>
      <c r="D455" s="1025"/>
      <c r="E455" s="1025"/>
      <c r="F455" s="1026"/>
      <c r="G455" s="238">
        <f t="shared" si="76"/>
        <v>58305.08474576272</v>
      </c>
      <c r="H455" s="116">
        <v>68800</v>
      </c>
      <c r="I455" s="117"/>
      <c r="J455" s="117"/>
      <c r="K455" s="117"/>
      <c r="L455" s="117"/>
      <c r="M455" s="108">
        <v>0.1</v>
      </c>
      <c r="N455" s="116">
        <v>62600</v>
      </c>
      <c r="O455" s="116"/>
      <c r="P455" s="116"/>
      <c r="Q455" s="110">
        <v>0.1</v>
      </c>
      <c r="R455" s="116">
        <v>56900</v>
      </c>
      <c r="S455" s="111">
        <f t="shared" si="73"/>
        <v>1.2091388400702987</v>
      </c>
      <c r="T455" s="118">
        <v>51700</v>
      </c>
      <c r="U455" s="119">
        <v>47000</v>
      </c>
      <c r="V455" s="113">
        <f t="shared" si="74"/>
        <v>1.4638297872340424</v>
      </c>
      <c r="W455" s="113">
        <f t="shared" si="75"/>
        <v>1.3307543520309477</v>
      </c>
    </row>
    <row r="456" spans="1:23" s="101" customFormat="1" ht="15" customHeight="1">
      <c r="A456" s="115">
        <v>210001802009</v>
      </c>
      <c r="B456" s="1024" t="s">
        <v>71</v>
      </c>
      <c r="C456" s="1025"/>
      <c r="D456" s="1025"/>
      <c r="E456" s="1025"/>
      <c r="F456" s="1026"/>
      <c r="G456" s="238">
        <f t="shared" si="76"/>
        <v>69406.77966101695</v>
      </c>
      <c r="H456" s="116">
        <v>81900</v>
      </c>
      <c r="I456" s="117"/>
      <c r="J456" s="117"/>
      <c r="K456" s="117"/>
      <c r="L456" s="117"/>
      <c r="M456" s="108">
        <v>0.1</v>
      </c>
      <c r="N456" s="116">
        <v>74500</v>
      </c>
      <c r="O456" s="116"/>
      <c r="P456" s="116"/>
      <c r="Q456" s="110">
        <v>0.1</v>
      </c>
      <c r="R456" s="116">
        <v>67700</v>
      </c>
      <c r="S456" s="111">
        <f t="shared" si="73"/>
        <v>1.2097488921713442</v>
      </c>
      <c r="T456" s="118">
        <v>61500</v>
      </c>
      <c r="U456" s="119">
        <v>55900</v>
      </c>
      <c r="V456" s="113">
        <f t="shared" si="74"/>
        <v>1.4651162790697674</v>
      </c>
      <c r="W456" s="113">
        <f t="shared" si="75"/>
        <v>1.3317073170731708</v>
      </c>
    </row>
    <row r="457" spans="1:23" s="101" customFormat="1" ht="15" customHeight="1">
      <c r="A457" s="186">
        <v>210000802500</v>
      </c>
      <c r="B457" s="1067" t="s">
        <v>394</v>
      </c>
      <c r="C457" s="1068"/>
      <c r="D457" s="1068"/>
      <c r="E457" s="1068"/>
      <c r="F457" s="1069"/>
      <c r="G457" s="624">
        <f>H457/1.18</f>
        <v>63559.32203389831</v>
      </c>
      <c r="H457" s="164">
        <v>75000</v>
      </c>
      <c r="I457" s="505" t="s">
        <v>15</v>
      </c>
      <c r="J457" s="117"/>
      <c r="K457" s="117"/>
      <c r="L457" s="117"/>
      <c r="M457" s="108">
        <v>0.1</v>
      </c>
      <c r="N457" s="116">
        <v>62600</v>
      </c>
      <c r="O457" s="116"/>
      <c r="P457" s="116"/>
      <c r="Q457" s="110">
        <v>0.1</v>
      </c>
      <c r="R457" s="116">
        <v>56900</v>
      </c>
      <c r="S457" s="111">
        <f t="shared" si="73"/>
        <v>1.3181019332161688</v>
      </c>
      <c r="T457" s="118">
        <v>51700</v>
      </c>
      <c r="U457" s="119">
        <v>47000</v>
      </c>
      <c r="V457" s="113">
        <f t="shared" si="74"/>
        <v>1.5957446808510638</v>
      </c>
      <c r="W457" s="113">
        <f t="shared" si="75"/>
        <v>1.4506769825918762</v>
      </c>
    </row>
    <row r="458" spans="1:23" s="101" customFormat="1" ht="15" customHeight="1">
      <c r="A458" s="186">
        <v>210000802501</v>
      </c>
      <c r="B458" s="1067" t="s">
        <v>395</v>
      </c>
      <c r="C458" s="1068"/>
      <c r="D458" s="1068"/>
      <c r="E458" s="1068"/>
      <c r="F458" s="1069"/>
      <c r="G458" s="624">
        <f>H458/1.18</f>
        <v>75254.2372881356</v>
      </c>
      <c r="H458" s="164">
        <v>88800</v>
      </c>
      <c r="I458" s="505" t="s">
        <v>15</v>
      </c>
      <c r="J458" s="117"/>
      <c r="K458" s="117"/>
      <c r="L458" s="117"/>
      <c r="M458" s="108">
        <v>0.1</v>
      </c>
      <c r="N458" s="116">
        <v>74500</v>
      </c>
      <c r="O458" s="116"/>
      <c r="P458" s="116"/>
      <c r="Q458" s="110">
        <v>0.1</v>
      </c>
      <c r="R458" s="116">
        <v>67700</v>
      </c>
      <c r="S458" s="111">
        <f t="shared" si="73"/>
        <v>1.3116691285081241</v>
      </c>
      <c r="T458" s="118">
        <v>61500</v>
      </c>
      <c r="U458" s="119">
        <v>55900</v>
      </c>
      <c r="V458" s="113">
        <f t="shared" si="74"/>
        <v>1.588550983899821</v>
      </c>
      <c r="W458" s="113">
        <f t="shared" si="75"/>
        <v>1.4439024390243902</v>
      </c>
    </row>
    <row r="459" spans="1:23" s="101" customFormat="1" ht="15" customHeight="1">
      <c r="A459" s="115">
        <v>210001802093</v>
      </c>
      <c r="B459" s="1024" t="s">
        <v>72</v>
      </c>
      <c r="C459" s="1025"/>
      <c r="D459" s="1025"/>
      <c r="E459" s="1025"/>
      <c r="F459" s="1026"/>
      <c r="G459" s="238">
        <f aca="true" t="shared" si="77" ref="G459:G472">H459/1.18</f>
        <v>70762.71186440678</v>
      </c>
      <c r="H459" s="116">
        <v>83500</v>
      </c>
      <c r="I459" s="117"/>
      <c r="J459" s="117"/>
      <c r="K459" s="117"/>
      <c r="L459" s="117"/>
      <c r="M459" s="108">
        <v>0.1</v>
      </c>
      <c r="N459" s="116">
        <v>75900</v>
      </c>
      <c r="O459" s="116"/>
      <c r="P459" s="116"/>
      <c r="Q459" s="110">
        <v>0.1</v>
      </c>
      <c r="R459" s="116">
        <v>69000</v>
      </c>
      <c r="S459" s="111">
        <f t="shared" si="73"/>
        <v>1.210144927536232</v>
      </c>
      <c r="T459" s="118">
        <v>62700</v>
      </c>
      <c r="U459" s="119">
        <v>57000</v>
      </c>
      <c r="V459" s="113">
        <f t="shared" si="74"/>
        <v>1.4649122807017543</v>
      </c>
      <c r="W459" s="113">
        <f t="shared" si="75"/>
        <v>1.331738437001595</v>
      </c>
    </row>
    <row r="460" spans="1:23" s="101" customFormat="1" ht="15" customHeight="1">
      <c r="A460" s="115">
        <v>210000802111</v>
      </c>
      <c r="B460" s="1024" t="s">
        <v>73</v>
      </c>
      <c r="C460" s="1025"/>
      <c r="D460" s="1025"/>
      <c r="E460" s="1025"/>
      <c r="F460" s="1026"/>
      <c r="G460" s="238">
        <f t="shared" si="77"/>
        <v>61016.94915254237</v>
      </c>
      <c r="H460" s="116">
        <v>72000</v>
      </c>
      <c r="I460" s="117"/>
      <c r="J460" s="117"/>
      <c r="K460" s="117"/>
      <c r="L460" s="117"/>
      <c r="M460" s="108">
        <v>0.1</v>
      </c>
      <c r="N460" s="116">
        <v>65500</v>
      </c>
      <c r="O460" s="116"/>
      <c r="P460" s="116"/>
      <c r="Q460" s="110">
        <v>0.1</v>
      </c>
      <c r="R460" s="116">
        <v>59500</v>
      </c>
      <c r="S460" s="111">
        <f t="shared" si="73"/>
        <v>1.2100840336134453</v>
      </c>
      <c r="T460" s="118">
        <v>54100</v>
      </c>
      <c r="U460" s="119">
        <v>49200</v>
      </c>
      <c r="V460" s="113">
        <f t="shared" si="74"/>
        <v>1.4634146341463414</v>
      </c>
      <c r="W460" s="113">
        <f t="shared" si="75"/>
        <v>1.3308687615526802</v>
      </c>
    </row>
    <row r="461" spans="1:23" s="101" customFormat="1" ht="15" customHeight="1">
      <c r="A461" s="115">
        <v>210000802821</v>
      </c>
      <c r="B461" s="1024" t="s">
        <v>74</v>
      </c>
      <c r="C461" s="1025"/>
      <c r="D461" s="1025"/>
      <c r="E461" s="1025"/>
      <c r="F461" s="1026"/>
      <c r="G461" s="238">
        <f t="shared" si="77"/>
        <v>63728.813559322036</v>
      </c>
      <c r="H461" s="116">
        <v>75200</v>
      </c>
      <c r="I461" s="117"/>
      <c r="J461" s="117"/>
      <c r="K461" s="117"/>
      <c r="L461" s="117"/>
      <c r="M461" s="108">
        <v>0.1</v>
      </c>
      <c r="N461" s="116">
        <v>68400</v>
      </c>
      <c r="O461" s="116"/>
      <c r="P461" s="116"/>
      <c r="Q461" s="110">
        <v>0.1</v>
      </c>
      <c r="R461" s="116">
        <v>62200</v>
      </c>
      <c r="S461" s="111">
        <f t="shared" si="73"/>
        <v>1.2090032154340835</v>
      </c>
      <c r="T461" s="118">
        <v>56600</v>
      </c>
      <c r="U461" s="119">
        <v>53900</v>
      </c>
      <c r="V461" s="113">
        <f t="shared" si="74"/>
        <v>1.3951762523191094</v>
      </c>
      <c r="W461" s="113">
        <f t="shared" si="75"/>
        <v>1.3286219081272084</v>
      </c>
    </row>
    <row r="462" spans="1:23" s="101" customFormat="1" ht="15" customHeight="1">
      <c r="A462" s="115">
        <v>210000802822</v>
      </c>
      <c r="B462" s="1024" t="s">
        <v>75</v>
      </c>
      <c r="C462" s="1025"/>
      <c r="D462" s="1025"/>
      <c r="E462" s="1025"/>
      <c r="F462" s="1026"/>
      <c r="G462" s="238">
        <f t="shared" si="77"/>
        <v>58389.83050847458</v>
      </c>
      <c r="H462" s="116">
        <v>68900</v>
      </c>
      <c r="I462" s="117"/>
      <c r="J462" s="117"/>
      <c r="K462" s="117"/>
      <c r="L462" s="117"/>
      <c r="M462" s="108">
        <v>0.1</v>
      </c>
      <c r="N462" s="116">
        <v>62700</v>
      </c>
      <c r="O462" s="116"/>
      <c r="P462" s="116"/>
      <c r="Q462" s="110">
        <v>0.1</v>
      </c>
      <c r="R462" s="116">
        <v>57000</v>
      </c>
      <c r="S462" s="111">
        <f t="shared" si="73"/>
        <v>1.2087719298245614</v>
      </c>
      <c r="T462" s="118">
        <v>51800</v>
      </c>
      <c r="U462" s="119">
        <v>49300</v>
      </c>
      <c r="V462" s="113">
        <f t="shared" si="74"/>
        <v>1.3975659229208925</v>
      </c>
      <c r="W462" s="113">
        <f t="shared" si="75"/>
        <v>1.33011583011583</v>
      </c>
    </row>
    <row r="463" spans="1:23" s="101" customFormat="1" ht="15" customHeight="1">
      <c r="A463" s="115">
        <v>210000802823</v>
      </c>
      <c r="B463" s="1024" t="s">
        <v>76</v>
      </c>
      <c r="C463" s="1025"/>
      <c r="D463" s="1025"/>
      <c r="E463" s="1025"/>
      <c r="F463" s="1026"/>
      <c r="G463" s="238">
        <f t="shared" si="77"/>
        <v>66864.40677966102</v>
      </c>
      <c r="H463" s="116">
        <v>78900</v>
      </c>
      <c r="I463" s="117"/>
      <c r="J463" s="117"/>
      <c r="K463" s="117"/>
      <c r="L463" s="117"/>
      <c r="M463" s="108">
        <v>0.1</v>
      </c>
      <c r="N463" s="116">
        <v>71800</v>
      </c>
      <c r="O463" s="116"/>
      <c r="P463" s="116"/>
      <c r="Q463" s="110">
        <v>0.1</v>
      </c>
      <c r="R463" s="116">
        <v>65200</v>
      </c>
      <c r="S463" s="111">
        <f t="shared" si="73"/>
        <v>1.210122699386503</v>
      </c>
      <c r="T463" s="118">
        <v>59300</v>
      </c>
      <c r="U463" s="119">
        <v>56500</v>
      </c>
      <c r="V463" s="113">
        <f t="shared" si="74"/>
        <v>1.3964601769911504</v>
      </c>
      <c r="W463" s="113">
        <f t="shared" si="75"/>
        <v>1.330522765598651</v>
      </c>
    </row>
    <row r="464" spans="1:23" s="101" customFormat="1" ht="15" customHeight="1">
      <c r="A464" s="115">
        <v>210000001020</v>
      </c>
      <c r="B464" s="1024" t="s">
        <v>77</v>
      </c>
      <c r="C464" s="1025"/>
      <c r="D464" s="1025"/>
      <c r="E464" s="1025"/>
      <c r="F464" s="1026"/>
      <c r="G464" s="238">
        <f t="shared" si="77"/>
        <v>96525.42372881356</v>
      </c>
      <c r="H464" s="116">
        <v>113900</v>
      </c>
      <c r="I464" s="117"/>
      <c r="J464" s="117"/>
      <c r="K464" s="117"/>
      <c r="L464" s="117"/>
      <c r="M464" s="108">
        <v>0.1</v>
      </c>
      <c r="N464" s="116">
        <v>103500</v>
      </c>
      <c r="O464" s="116"/>
      <c r="P464" s="116"/>
      <c r="Q464" s="110">
        <v>0.1</v>
      </c>
      <c r="R464" s="116">
        <v>94100</v>
      </c>
      <c r="S464" s="111">
        <f t="shared" si="73"/>
        <v>1.210414452709883</v>
      </c>
      <c r="T464" s="118">
        <v>85500</v>
      </c>
      <c r="U464" s="119">
        <v>81400</v>
      </c>
      <c r="V464" s="113">
        <f t="shared" si="74"/>
        <v>1.3992628992628993</v>
      </c>
      <c r="W464" s="113">
        <f t="shared" si="75"/>
        <v>1.3321637426900585</v>
      </c>
    </row>
    <row r="465" spans="1:23" s="101" customFormat="1" ht="15" customHeight="1">
      <c r="A465" s="115">
        <v>210000001021</v>
      </c>
      <c r="B465" s="1024" t="s">
        <v>78</v>
      </c>
      <c r="C465" s="1025"/>
      <c r="D465" s="1025"/>
      <c r="E465" s="1025"/>
      <c r="F465" s="1026"/>
      <c r="G465" s="238">
        <f t="shared" si="77"/>
        <v>111694.91525423729</v>
      </c>
      <c r="H465" s="116">
        <v>131800</v>
      </c>
      <c r="I465" s="117"/>
      <c r="J465" s="117"/>
      <c r="K465" s="117"/>
      <c r="L465" s="117"/>
      <c r="M465" s="108">
        <v>0.1</v>
      </c>
      <c r="N465" s="116">
        <v>119800</v>
      </c>
      <c r="O465" s="116"/>
      <c r="P465" s="116"/>
      <c r="Q465" s="110">
        <v>0.1</v>
      </c>
      <c r="R465" s="116">
        <v>108900</v>
      </c>
      <c r="S465" s="111">
        <f t="shared" si="73"/>
        <v>1.2102846648301193</v>
      </c>
      <c r="T465" s="118">
        <v>99000</v>
      </c>
      <c r="U465" s="119">
        <v>90000</v>
      </c>
      <c r="V465" s="113">
        <f t="shared" si="74"/>
        <v>1.4644444444444444</v>
      </c>
      <c r="W465" s="113">
        <f t="shared" si="75"/>
        <v>1.3313131313131312</v>
      </c>
    </row>
    <row r="466" spans="1:23" s="101" customFormat="1" ht="15" customHeight="1">
      <c r="A466" s="115">
        <v>210000001022</v>
      </c>
      <c r="B466" s="1024" t="s">
        <v>79</v>
      </c>
      <c r="C466" s="1025"/>
      <c r="D466" s="1025"/>
      <c r="E466" s="1025"/>
      <c r="F466" s="1026"/>
      <c r="G466" s="238">
        <f t="shared" si="77"/>
        <v>107881.3559322034</v>
      </c>
      <c r="H466" s="116">
        <v>127300</v>
      </c>
      <c r="I466" s="117"/>
      <c r="J466" s="117"/>
      <c r="K466" s="117"/>
      <c r="L466" s="117"/>
      <c r="M466" s="108">
        <v>0.1</v>
      </c>
      <c r="N466" s="116">
        <v>115700</v>
      </c>
      <c r="O466" s="116"/>
      <c r="P466" s="116"/>
      <c r="Q466" s="110">
        <v>0.1</v>
      </c>
      <c r="R466" s="116">
        <v>105200</v>
      </c>
      <c r="S466" s="111">
        <f t="shared" si="73"/>
        <v>1.2100760456273765</v>
      </c>
      <c r="T466" s="118">
        <v>95600</v>
      </c>
      <c r="U466" s="119">
        <v>91000</v>
      </c>
      <c r="V466" s="113">
        <f t="shared" si="74"/>
        <v>1.3989010989010988</v>
      </c>
      <c r="W466" s="113">
        <f t="shared" si="75"/>
        <v>1.3315899581589958</v>
      </c>
    </row>
    <row r="467" spans="1:23" s="101" customFormat="1" ht="15" customHeight="1">
      <c r="A467" s="115">
        <v>210000001023</v>
      </c>
      <c r="B467" s="1024" t="s">
        <v>80</v>
      </c>
      <c r="C467" s="1025"/>
      <c r="D467" s="1025"/>
      <c r="E467" s="1025"/>
      <c r="F467" s="1026"/>
      <c r="G467" s="238">
        <f t="shared" si="77"/>
        <v>125169.49152542374</v>
      </c>
      <c r="H467" s="116">
        <v>147700</v>
      </c>
      <c r="I467" s="117"/>
      <c r="J467" s="117"/>
      <c r="K467" s="117"/>
      <c r="L467" s="117"/>
      <c r="M467" s="108">
        <v>0.1</v>
      </c>
      <c r="N467" s="116">
        <v>134300</v>
      </c>
      <c r="O467" s="116"/>
      <c r="P467" s="116"/>
      <c r="Q467" s="110">
        <v>0.1</v>
      </c>
      <c r="R467" s="116">
        <v>122100</v>
      </c>
      <c r="S467" s="111">
        <f t="shared" si="73"/>
        <v>1.2096642096642096</v>
      </c>
      <c r="T467" s="118">
        <v>111000</v>
      </c>
      <c r="U467" s="119">
        <v>100500</v>
      </c>
      <c r="V467" s="113">
        <f t="shared" si="74"/>
        <v>1.4696517412935324</v>
      </c>
      <c r="W467" s="113">
        <f t="shared" si="75"/>
        <v>1.3306306306306306</v>
      </c>
    </row>
    <row r="468" spans="1:23" s="101" customFormat="1" ht="15" customHeight="1">
      <c r="A468" s="192">
        <v>210000804962</v>
      </c>
      <c r="B468" s="1048" t="s">
        <v>81</v>
      </c>
      <c r="C468" s="1049"/>
      <c r="D468" s="1049"/>
      <c r="E468" s="1049"/>
      <c r="F468" s="1050"/>
      <c r="G468" s="631">
        <f t="shared" si="77"/>
        <v>142627.1186440678</v>
      </c>
      <c r="H468" s="134">
        <v>168300</v>
      </c>
      <c r="I468" s="184"/>
      <c r="J468" s="184"/>
      <c r="K468" s="184"/>
      <c r="L468" s="184"/>
      <c r="M468" s="108">
        <v>0.1</v>
      </c>
      <c r="N468" s="134">
        <v>153000</v>
      </c>
      <c r="O468" s="134"/>
      <c r="P468" s="134"/>
      <c r="Q468" s="110">
        <v>0.15</v>
      </c>
      <c r="R468" s="156">
        <v>133100</v>
      </c>
      <c r="S468" s="111">
        <f t="shared" si="73"/>
        <v>1.2644628099173554</v>
      </c>
      <c r="T468" s="134">
        <v>121000</v>
      </c>
      <c r="U468" s="158">
        <v>109900</v>
      </c>
      <c r="V468" s="113">
        <f t="shared" si="74"/>
        <v>1.5313921747042767</v>
      </c>
      <c r="W468" s="113">
        <f t="shared" si="75"/>
        <v>1.3909090909090909</v>
      </c>
    </row>
    <row r="469" spans="1:23" s="101" customFormat="1" ht="15" customHeight="1">
      <c r="A469" s="115">
        <v>210000801864</v>
      </c>
      <c r="B469" s="1024" t="s">
        <v>82</v>
      </c>
      <c r="C469" s="1025"/>
      <c r="D469" s="1025"/>
      <c r="E469" s="1025"/>
      <c r="F469" s="1026"/>
      <c r="G469" s="238">
        <f t="shared" si="77"/>
        <v>21610.169491525427</v>
      </c>
      <c r="H469" s="116">
        <v>25500</v>
      </c>
      <c r="I469" s="117"/>
      <c r="J469" s="117"/>
      <c r="K469" s="117"/>
      <c r="L469" s="117"/>
      <c r="M469" s="108">
        <v>0.1</v>
      </c>
      <c r="N469" s="116">
        <v>23200</v>
      </c>
      <c r="O469" s="116"/>
      <c r="P469" s="116"/>
      <c r="Q469" s="110">
        <v>0.1</v>
      </c>
      <c r="R469" s="116">
        <v>21100</v>
      </c>
      <c r="S469" s="111">
        <f t="shared" si="73"/>
        <v>1.2085308056872037</v>
      </c>
      <c r="T469" s="118">
        <v>19200</v>
      </c>
      <c r="U469" s="119">
        <v>18300</v>
      </c>
      <c r="V469" s="113">
        <f t="shared" si="74"/>
        <v>1.3934426229508197</v>
      </c>
      <c r="W469" s="113">
        <f t="shared" si="75"/>
        <v>1.328125</v>
      </c>
    </row>
    <row r="470" spans="1:23" s="101" customFormat="1" ht="15" customHeight="1">
      <c r="A470" s="115">
        <v>210000802091</v>
      </c>
      <c r="B470" s="1024" t="s">
        <v>83</v>
      </c>
      <c r="C470" s="1025"/>
      <c r="D470" s="1025"/>
      <c r="E470" s="1025"/>
      <c r="F470" s="1026"/>
      <c r="G470" s="238">
        <f t="shared" si="77"/>
        <v>23644.067796610172</v>
      </c>
      <c r="H470" s="116">
        <v>27900</v>
      </c>
      <c r="I470" s="117"/>
      <c r="J470" s="117"/>
      <c r="K470" s="117"/>
      <c r="L470" s="117"/>
      <c r="M470" s="108">
        <v>0.1</v>
      </c>
      <c r="N470" s="116">
        <v>25400</v>
      </c>
      <c r="O470" s="116"/>
      <c r="P470" s="116"/>
      <c r="Q470" s="110">
        <v>0.1</v>
      </c>
      <c r="R470" s="116">
        <v>23100</v>
      </c>
      <c r="S470" s="111">
        <f t="shared" si="73"/>
        <v>1.2077922077922079</v>
      </c>
      <c r="T470" s="118">
        <v>21000</v>
      </c>
      <c r="U470" s="119">
        <v>20000</v>
      </c>
      <c r="V470" s="113">
        <f t="shared" si="74"/>
        <v>1.395</v>
      </c>
      <c r="W470" s="113">
        <f aca="true" t="shared" si="78" ref="W470:W501">H470/T470</f>
        <v>1.3285714285714285</v>
      </c>
    </row>
    <row r="471" spans="1:23" s="101" customFormat="1" ht="15" customHeight="1">
      <c r="A471" s="115">
        <v>210000801867</v>
      </c>
      <c r="B471" s="1024" t="s">
        <v>84</v>
      </c>
      <c r="C471" s="1025"/>
      <c r="D471" s="1025"/>
      <c r="E471" s="1025"/>
      <c r="F471" s="1026"/>
      <c r="G471" s="238">
        <f t="shared" si="77"/>
        <v>19322.033898305086</v>
      </c>
      <c r="H471" s="116">
        <v>22800</v>
      </c>
      <c r="I471" s="117"/>
      <c r="J471" s="117"/>
      <c r="K471" s="117"/>
      <c r="L471" s="117"/>
      <c r="M471" s="108">
        <v>0.1</v>
      </c>
      <c r="N471" s="116">
        <v>20700</v>
      </c>
      <c r="O471" s="116"/>
      <c r="P471" s="116"/>
      <c r="Q471" s="110">
        <v>0.1</v>
      </c>
      <c r="R471" s="116">
        <v>18800</v>
      </c>
      <c r="S471" s="111">
        <f t="shared" si="73"/>
        <v>1.2127659574468086</v>
      </c>
      <c r="T471" s="118">
        <v>17100</v>
      </c>
      <c r="U471" s="119">
        <v>16300</v>
      </c>
      <c r="V471" s="113">
        <f t="shared" si="74"/>
        <v>1.3987730061349692</v>
      </c>
      <c r="W471" s="113">
        <f t="shared" si="78"/>
        <v>1.3333333333333333</v>
      </c>
    </row>
    <row r="472" spans="1:23" s="101" customFormat="1" ht="15" customHeight="1">
      <c r="A472" s="120">
        <v>210000802092</v>
      </c>
      <c r="B472" s="1042" t="s">
        <v>85</v>
      </c>
      <c r="C472" s="1043"/>
      <c r="D472" s="1043"/>
      <c r="E472" s="1043"/>
      <c r="F472" s="1044"/>
      <c r="G472" s="632">
        <f t="shared" si="77"/>
        <v>18050.84745762712</v>
      </c>
      <c r="H472" s="121">
        <v>21300</v>
      </c>
      <c r="I472" s="117"/>
      <c r="J472" s="117"/>
      <c r="K472" s="117"/>
      <c r="L472" s="117"/>
      <c r="M472" s="108">
        <v>0.05</v>
      </c>
      <c r="N472" s="116">
        <v>20300</v>
      </c>
      <c r="O472" s="116"/>
      <c r="P472" s="116"/>
      <c r="Q472" s="110">
        <v>0.1</v>
      </c>
      <c r="R472" s="121">
        <v>18400</v>
      </c>
      <c r="S472" s="111">
        <f t="shared" si="73"/>
        <v>1.1576086956521738</v>
      </c>
      <c r="T472" s="124">
        <v>16800</v>
      </c>
      <c r="U472" s="125">
        <v>16000</v>
      </c>
      <c r="V472" s="113">
        <f t="shared" si="74"/>
        <v>1.33125</v>
      </c>
      <c r="W472" s="113">
        <f t="shared" si="78"/>
        <v>1.2678571428571428</v>
      </c>
    </row>
    <row r="473" spans="1:23" s="105" customFormat="1" ht="15" customHeight="1">
      <c r="A473" s="610"/>
      <c r="B473" s="1218" t="s">
        <v>638</v>
      </c>
      <c r="C473" s="1219"/>
      <c r="D473" s="1219"/>
      <c r="E473" s="1219"/>
      <c r="F473" s="1220"/>
      <c r="G473" s="633"/>
      <c r="H473" s="614"/>
      <c r="I473" s="614"/>
      <c r="J473" s="614"/>
      <c r="K473" s="614"/>
      <c r="L473" s="614"/>
      <c r="M473" s="614"/>
      <c r="N473" s="614"/>
      <c r="O473" s="614"/>
      <c r="P473" s="614"/>
      <c r="Q473" s="613"/>
      <c r="R473" s="614"/>
      <c r="S473" s="615"/>
      <c r="T473" s="614"/>
      <c r="U473" s="614"/>
      <c r="V473" s="113"/>
      <c r="W473" s="113" t="e">
        <f t="shared" si="78"/>
        <v>#DIV/0!</v>
      </c>
    </row>
    <row r="474" spans="1:23" s="105" customFormat="1" ht="15" customHeight="1">
      <c r="A474" s="616">
        <v>210000000455</v>
      </c>
      <c r="B474" s="1027" t="s">
        <v>108</v>
      </c>
      <c r="C474" s="1028"/>
      <c r="D474" s="1028"/>
      <c r="E474" s="1028"/>
      <c r="F474" s="1029"/>
      <c r="G474" s="617">
        <f aca="true" t="shared" si="79" ref="G474:G480">H474/1.18</f>
        <v>81271.18644067796</v>
      </c>
      <c r="H474" s="134">
        <v>95900</v>
      </c>
      <c r="I474" s="135"/>
      <c r="J474" s="135"/>
      <c r="K474" s="135"/>
      <c r="L474" s="135"/>
      <c r="M474" s="108">
        <v>0.1</v>
      </c>
      <c r="N474" s="136">
        <v>87200</v>
      </c>
      <c r="O474" s="136"/>
      <c r="P474" s="136"/>
      <c r="Q474" s="110">
        <v>0.2</v>
      </c>
      <c r="R474" s="164">
        <v>72700</v>
      </c>
      <c r="S474" s="111">
        <f aca="true" t="shared" si="80" ref="S474:S505">H474/R474</f>
        <v>1.3191196698762035</v>
      </c>
      <c r="T474" s="134">
        <v>64900</v>
      </c>
      <c r="U474" s="118">
        <v>59000</v>
      </c>
      <c r="V474" s="113">
        <f aca="true" t="shared" si="81" ref="V474:V505">H474/U474</f>
        <v>1.6254237288135593</v>
      </c>
      <c r="W474" s="113">
        <f t="shared" si="78"/>
        <v>1.4776579352850538</v>
      </c>
    </row>
    <row r="475" spans="1:23" s="105" customFormat="1" ht="15" customHeight="1">
      <c r="A475" s="512">
        <v>210000000454</v>
      </c>
      <c r="B475" s="1033" t="s">
        <v>109</v>
      </c>
      <c r="C475" s="1034"/>
      <c r="D475" s="1034"/>
      <c r="E475" s="1034"/>
      <c r="F475" s="1035"/>
      <c r="G475" s="634">
        <f t="shared" si="79"/>
        <v>90677.96610169492</v>
      </c>
      <c r="H475" s="134">
        <v>107000</v>
      </c>
      <c r="I475" s="184"/>
      <c r="J475" s="184"/>
      <c r="K475" s="184"/>
      <c r="L475" s="184"/>
      <c r="M475" s="108">
        <v>0.1</v>
      </c>
      <c r="N475" s="134">
        <v>97300</v>
      </c>
      <c r="O475" s="134"/>
      <c r="P475" s="134"/>
      <c r="Q475" s="110">
        <v>0.2</v>
      </c>
      <c r="R475" s="156">
        <v>81100</v>
      </c>
      <c r="S475" s="111">
        <f t="shared" si="80"/>
        <v>1.3193588162762022</v>
      </c>
      <c r="T475" s="134">
        <v>72400</v>
      </c>
      <c r="U475" s="118">
        <v>65800</v>
      </c>
      <c r="V475" s="113">
        <f t="shared" si="81"/>
        <v>1.6261398176291793</v>
      </c>
      <c r="W475" s="113">
        <f t="shared" si="78"/>
        <v>1.477900552486188</v>
      </c>
    </row>
    <row r="476" spans="1:23" s="105" customFormat="1" ht="15" customHeight="1">
      <c r="A476" s="512">
        <v>210001805755</v>
      </c>
      <c r="B476" s="1036" t="s">
        <v>110</v>
      </c>
      <c r="C476" s="1037"/>
      <c r="D476" s="1037"/>
      <c r="E476" s="1037"/>
      <c r="F476" s="1038"/>
      <c r="G476" s="634">
        <f t="shared" si="79"/>
        <v>66016.94915254238</v>
      </c>
      <c r="H476" s="134">
        <v>77900</v>
      </c>
      <c r="I476" s="184"/>
      <c r="J476" s="184"/>
      <c r="K476" s="184"/>
      <c r="L476" s="184"/>
      <c r="M476" s="108">
        <v>0.1</v>
      </c>
      <c r="N476" s="134">
        <v>70800</v>
      </c>
      <c r="O476" s="134"/>
      <c r="P476" s="134"/>
      <c r="Q476" s="110">
        <v>0.2</v>
      </c>
      <c r="R476" s="156">
        <v>59000</v>
      </c>
      <c r="S476" s="111">
        <f t="shared" si="80"/>
        <v>1.3203389830508474</v>
      </c>
      <c r="T476" s="134">
        <v>53600</v>
      </c>
      <c r="U476" s="118">
        <v>48700</v>
      </c>
      <c r="V476" s="113">
        <f t="shared" si="81"/>
        <v>1.5995893223819302</v>
      </c>
      <c r="W476" s="113">
        <f t="shared" si="78"/>
        <v>1.453358208955224</v>
      </c>
    </row>
    <row r="477" spans="1:23" s="105" customFormat="1" ht="15" customHeight="1">
      <c r="A477" s="512">
        <v>210000000458</v>
      </c>
      <c r="B477" s="1036" t="s">
        <v>111</v>
      </c>
      <c r="C477" s="1037"/>
      <c r="D477" s="1037"/>
      <c r="E477" s="1037"/>
      <c r="F477" s="1038"/>
      <c r="G477" s="634">
        <f t="shared" si="79"/>
        <v>79915.25423728814</v>
      </c>
      <c r="H477" s="134">
        <v>94300</v>
      </c>
      <c r="I477" s="184"/>
      <c r="J477" s="184"/>
      <c r="K477" s="184"/>
      <c r="L477" s="184"/>
      <c r="M477" s="108">
        <v>0.1</v>
      </c>
      <c r="N477" s="134">
        <v>85700</v>
      </c>
      <c r="O477" s="134"/>
      <c r="P477" s="134"/>
      <c r="Q477" s="110">
        <v>0.2</v>
      </c>
      <c r="R477" s="156">
        <v>71400</v>
      </c>
      <c r="S477" s="111">
        <f t="shared" si="80"/>
        <v>1.3207282913165266</v>
      </c>
      <c r="T477" s="134">
        <v>63700</v>
      </c>
      <c r="U477" s="118">
        <v>57900</v>
      </c>
      <c r="V477" s="113">
        <f t="shared" si="81"/>
        <v>1.6286701208981003</v>
      </c>
      <c r="W477" s="113">
        <f t="shared" si="78"/>
        <v>1.4803767660910518</v>
      </c>
    </row>
    <row r="478" spans="1:23" s="101" customFormat="1" ht="15" customHeight="1">
      <c r="A478" s="635">
        <v>210000805759</v>
      </c>
      <c r="B478" s="1036" t="s">
        <v>21</v>
      </c>
      <c r="C478" s="1037"/>
      <c r="D478" s="1037"/>
      <c r="E478" s="1037"/>
      <c r="F478" s="1038"/>
      <c r="G478" s="634">
        <f t="shared" si="79"/>
        <v>42711.86440677966</v>
      </c>
      <c r="H478" s="116">
        <v>50400</v>
      </c>
      <c r="I478" s="117"/>
      <c r="J478" s="117"/>
      <c r="K478" s="117"/>
      <c r="L478" s="117"/>
      <c r="M478" s="108">
        <v>0.1</v>
      </c>
      <c r="N478" s="116">
        <v>45800</v>
      </c>
      <c r="O478" s="116"/>
      <c r="P478" s="116"/>
      <c r="Q478" s="110">
        <v>0.1</v>
      </c>
      <c r="R478" s="156">
        <v>41600</v>
      </c>
      <c r="S478" s="111">
        <f t="shared" si="80"/>
        <v>1.2115384615384615</v>
      </c>
      <c r="T478" s="134">
        <v>37800</v>
      </c>
      <c r="U478" s="118">
        <v>36000</v>
      </c>
      <c r="V478" s="113">
        <f t="shared" si="81"/>
        <v>1.4</v>
      </c>
      <c r="W478" s="113">
        <f t="shared" si="78"/>
        <v>1.3333333333333333</v>
      </c>
    </row>
    <row r="479" spans="1:23" s="105" customFormat="1" ht="15" customHeight="1">
      <c r="A479" s="512">
        <v>210000000215</v>
      </c>
      <c r="B479" s="1036" t="s">
        <v>172</v>
      </c>
      <c r="C479" s="1037"/>
      <c r="D479" s="1037"/>
      <c r="E479" s="1037"/>
      <c r="F479" s="1038"/>
      <c r="G479" s="634">
        <f t="shared" si="79"/>
        <v>21610.169491525427</v>
      </c>
      <c r="H479" s="116">
        <v>25500</v>
      </c>
      <c r="I479" s="117"/>
      <c r="J479" s="117"/>
      <c r="K479" s="117"/>
      <c r="L479" s="117"/>
      <c r="M479" s="108">
        <v>0.1</v>
      </c>
      <c r="N479" s="116">
        <v>23200</v>
      </c>
      <c r="O479" s="116"/>
      <c r="P479" s="116"/>
      <c r="Q479" s="110">
        <v>0.1</v>
      </c>
      <c r="R479" s="156">
        <v>21100</v>
      </c>
      <c r="S479" s="111">
        <f t="shared" si="80"/>
        <v>1.2085308056872037</v>
      </c>
      <c r="T479" s="134">
        <v>19200</v>
      </c>
      <c r="U479" s="118">
        <v>18300</v>
      </c>
      <c r="V479" s="113">
        <f t="shared" si="81"/>
        <v>1.3934426229508197</v>
      </c>
      <c r="W479" s="113">
        <f t="shared" si="78"/>
        <v>1.328125</v>
      </c>
    </row>
    <row r="480" spans="1:23" s="105" customFormat="1" ht="15" customHeight="1">
      <c r="A480" s="636">
        <v>210000807548</v>
      </c>
      <c r="B480" s="1064" t="s">
        <v>112</v>
      </c>
      <c r="C480" s="1065"/>
      <c r="D480" s="1065"/>
      <c r="E480" s="1065"/>
      <c r="F480" s="1066"/>
      <c r="G480" s="637">
        <f t="shared" si="79"/>
        <v>39406.77966101695</v>
      </c>
      <c r="H480" s="121">
        <v>46500</v>
      </c>
      <c r="I480" s="122"/>
      <c r="J480" s="122"/>
      <c r="K480" s="122"/>
      <c r="L480" s="122"/>
      <c r="M480" s="108">
        <v>0.1</v>
      </c>
      <c r="N480" s="121">
        <v>42300</v>
      </c>
      <c r="O480" s="123"/>
      <c r="P480" s="123"/>
      <c r="Q480" s="110">
        <v>0.1</v>
      </c>
      <c r="R480" s="167">
        <v>38400</v>
      </c>
      <c r="S480" s="111">
        <f t="shared" si="80"/>
        <v>1.2109375</v>
      </c>
      <c r="T480" s="198">
        <v>34900</v>
      </c>
      <c r="U480" s="124">
        <v>33200</v>
      </c>
      <c r="V480" s="113">
        <f t="shared" si="81"/>
        <v>1.4006024096385543</v>
      </c>
      <c r="W480" s="113">
        <f t="shared" si="78"/>
        <v>1.332378223495702</v>
      </c>
    </row>
    <row r="481" spans="1:23" s="101" customFormat="1" ht="15" customHeight="1">
      <c r="A481" s="33"/>
      <c r="B481" s="1087" t="s">
        <v>639</v>
      </c>
      <c r="C481" s="1088"/>
      <c r="D481" s="1088"/>
      <c r="E481" s="1088"/>
      <c r="F481" s="1089"/>
      <c r="G481" s="620"/>
      <c r="H481" s="638">
        <f>SUM(H482:H487)</f>
        <v>288200</v>
      </c>
      <c r="I481" s="639"/>
      <c r="J481" s="639"/>
      <c r="K481" s="639"/>
      <c r="L481" s="639"/>
      <c r="M481" s="639"/>
      <c r="N481" s="638">
        <f>SUM(N482:N487)</f>
        <v>262000</v>
      </c>
      <c r="O481" s="639"/>
      <c r="P481" s="639"/>
      <c r="Q481" s="110">
        <v>0.1</v>
      </c>
      <c r="R481" s="638">
        <f>SUM(R482:R487)</f>
        <v>238200</v>
      </c>
      <c r="S481" s="111">
        <f t="shared" si="80"/>
        <v>1.2099076406381193</v>
      </c>
      <c r="T481" s="621">
        <f>SUM(T482:T487)</f>
        <v>219100</v>
      </c>
      <c r="U481" s="28">
        <f>SUM(U482:U487)</f>
        <v>203900</v>
      </c>
      <c r="V481" s="113">
        <f t="shared" si="81"/>
        <v>1.413437959784208</v>
      </c>
      <c r="W481" s="113">
        <f t="shared" si="78"/>
        <v>1.3153811045184847</v>
      </c>
    </row>
    <row r="482" spans="1:23" s="101" customFormat="1" ht="15" customHeight="1">
      <c r="A482" s="115">
        <v>210000002525</v>
      </c>
      <c r="B482" s="1024" t="s">
        <v>86</v>
      </c>
      <c r="C482" s="1025"/>
      <c r="D482" s="1025"/>
      <c r="E482" s="1025"/>
      <c r="F482" s="1026"/>
      <c r="G482" s="238">
        <f aca="true" t="shared" si="82" ref="G482:G504">H482/1.18</f>
        <v>21355.93220338983</v>
      </c>
      <c r="H482" s="116">
        <v>25200</v>
      </c>
      <c r="I482" s="117"/>
      <c r="J482" s="117"/>
      <c r="K482" s="117"/>
      <c r="L482" s="117"/>
      <c r="M482" s="108">
        <v>0.1</v>
      </c>
      <c r="N482" s="116">
        <v>22900</v>
      </c>
      <c r="O482" s="116"/>
      <c r="P482" s="116"/>
      <c r="Q482" s="110">
        <v>0.1</v>
      </c>
      <c r="R482" s="116">
        <v>20800</v>
      </c>
      <c r="S482" s="111">
        <f t="shared" si="80"/>
        <v>1.2115384615384615</v>
      </c>
      <c r="T482" s="118">
        <v>18900</v>
      </c>
      <c r="U482" s="119">
        <v>18000</v>
      </c>
      <c r="V482" s="113">
        <f t="shared" si="81"/>
        <v>1.4</v>
      </c>
      <c r="W482" s="113">
        <f t="shared" si="78"/>
        <v>1.3333333333333333</v>
      </c>
    </row>
    <row r="483" spans="1:23" s="101" customFormat="1" ht="15" customHeight="1">
      <c r="A483" s="616">
        <v>210000001327</v>
      </c>
      <c r="B483" s="1027" t="s">
        <v>87</v>
      </c>
      <c r="C483" s="1028"/>
      <c r="D483" s="1028"/>
      <c r="E483" s="1028"/>
      <c r="F483" s="1029"/>
      <c r="G483" s="238">
        <f t="shared" si="82"/>
        <v>65677.96610169492</v>
      </c>
      <c r="H483" s="116">
        <v>77500</v>
      </c>
      <c r="I483" s="117"/>
      <c r="J483" s="117"/>
      <c r="K483" s="117"/>
      <c r="L483" s="117"/>
      <c r="M483" s="108">
        <v>0.1</v>
      </c>
      <c r="N483" s="116">
        <v>70500</v>
      </c>
      <c r="O483" s="116"/>
      <c r="P483" s="116"/>
      <c r="Q483" s="110">
        <v>0.1</v>
      </c>
      <c r="R483" s="116">
        <v>64100</v>
      </c>
      <c r="S483" s="111">
        <f t="shared" si="80"/>
        <v>1.2090483619344774</v>
      </c>
      <c r="T483" s="118">
        <v>58300</v>
      </c>
      <c r="U483" s="119">
        <v>53000</v>
      </c>
      <c r="V483" s="113">
        <f t="shared" si="81"/>
        <v>1.4622641509433962</v>
      </c>
      <c r="W483" s="113">
        <f t="shared" si="78"/>
        <v>1.3293310463121784</v>
      </c>
    </row>
    <row r="484" spans="1:23" s="101" customFormat="1" ht="15" customHeight="1">
      <c r="A484" s="115">
        <v>210000080341</v>
      </c>
      <c r="B484" s="1024" t="s">
        <v>88</v>
      </c>
      <c r="C484" s="1025"/>
      <c r="D484" s="1025"/>
      <c r="E484" s="1025"/>
      <c r="F484" s="1026"/>
      <c r="G484" s="238">
        <f t="shared" si="82"/>
        <v>40847.457627118645</v>
      </c>
      <c r="H484" s="116">
        <v>48200</v>
      </c>
      <c r="I484" s="117"/>
      <c r="J484" s="117"/>
      <c r="K484" s="117"/>
      <c r="L484" s="117"/>
      <c r="M484" s="108">
        <v>0.1</v>
      </c>
      <c r="N484" s="116">
        <v>43800</v>
      </c>
      <c r="O484" s="116"/>
      <c r="P484" s="116"/>
      <c r="Q484" s="110">
        <v>0.1</v>
      </c>
      <c r="R484" s="116">
        <v>39800</v>
      </c>
      <c r="S484" s="111">
        <f t="shared" si="80"/>
        <v>1.2110552763819096</v>
      </c>
      <c r="T484" s="118">
        <v>36200</v>
      </c>
      <c r="U484" s="119">
        <v>34500</v>
      </c>
      <c r="V484" s="113">
        <f t="shared" si="81"/>
        <v>1.3971014492753624</v>
      </c>
      <c r="W484" s="113">
        <f t="shared" si="78"/>
        <v>1.3314917127071824</v>
      </c>
    </row>
    <row r="485" spans="1:23" s="101" customFormat="1" ht="15" customHeight="1">
      <c r="A485" s="115">
        <v>210000180343</v>
      </c>
      <c r="B485" s="1024" t="s">
        <v>89</v>
      </c>
      <c r="C485" s="1025"/>
      <c r="D485" s="1025"/>
      <c r="E485" s="1025"/>
      <c r="F485" s="1026"/>
      <c r="G485" s="238">
        <f t="shared" si="82"/>
        <v>59576.27118644068</v>
      </c>
      <c r="H485" s="116">
        <v>70300</v>
      </c>
      <c r="I485" s="117"/>
      <c r="J485" s="117"/>
      <c r="K485" s="117"/>
      <c r="L485" s="117"/>
      <c r="M485" s="108">
        <v>0.1</v>
      </c>
      <c r="N485" s="116">
        <v>63900</v>
      </c>
      <c r="O485" s="116"/>
      <c r="P485" s="116"/>
      <c r="Q485" s="110">
        <v>0.1</v>
      </c>
      <c r="R485" s="116">
        <v>58100</v>
      </c>
      <c r="S485" s="111">
        <f t="shared" si="80"/>
        <v>1.2099827882960412</v>
      </c>
      <c r="T485" s="118">
        <v>52800</v>
      </c>
      <c r="U485" s="119">
        <v>48000</v>
      </c>
      <c r="V485" s="113">
        <f t="shared" si="81"/>
        <v>1.4645833333333333</v>
      </c>
      <c r="W485" s="113">
        <f t="shared" si="78"/>
        <v>1.331439393939394</v>
      </c>
    </row>
    <row r="486" spans="1:23" s="101" customFormat="1" ht="15" customHeight="1">
      <c r="A486" s="115">
        <v>210000080417</v>
      </c>
      <c r="B486" s="1024" t="s">
        <v>90</v>
      </c>
      <c r="C486" s="1025"/>
      <c r="D486" s="1025"/>
      <c r="E486" s="1025"/>
      <c r="F486" s="1026"/>
      <c r="G486" s="238">
        <f t="shared" si="82"/>
        <v>28728.813559322036</v>
      </c>
      <c r="H486" s="116">
        <v>33900</v>
      </c>
      <c r="I486" s="117"/>
      <c r="J486" s="117"/>
      <c r="K486" s="117"/>
      <c r="L486" s="117"/>
      <c r="M486" s="108">
        <v>0.1</v>
      </c>
      <c r="N486" s="116">
        <v>30800</v>
      </c>
      <c r="O486" s="116"/>
      <c r="P486" s="116"/>
      <c r="Q486" s="110">
        <v>0.1</v>
      </c>
      <c r="R486" s="116">
        <v>28000</v>
      </c>
      <c r="S486" s="111">
        <f t="shared" si="80"/>
        <v>1.2107142857142856</v>
      </c>
      <c r="T486" s="118">
        <v>28000</v>
      </c>
      <c r="U486" s="119">
        <v>26700</v>
      </c>
      <c r="V486" s="113">
        <f t="shared" si="81"/>
        <v>1.2696629213483146</v>
      </c>
      <c r="W486" s="113">
        <f t="shared" si="78"/>
        <v>1.2107142857142856</v>
      </c>
    </row>
    <row r="487" spans="1:23" s="101" customFormat="1" ht="15" customHeight="1">
      <c r="A487" s="115">
        <v>210000080486</v>
      </c>
      <c r="B487" s="1024" t="s">
        <v>91</v>
      </c>
      <c r="C487" s="1025"/>
      <c r="D487" s="1025"/>
      <c r="E487" s="1025"/>
      <c r="F487" s="1026"/>
      <c r="G487" s="238">
        <f t="shared" si="82"/>
        <v>28050.847457627122</v>
      </c>
      <c r="H487" s="116">
        <v>33100</v>
      </c>
      <c r="I487" s="117"/>
      <c r="J487" s="117"/>
      <c r="K487" s="117"/>
      <c r="L487" s="117"/>
      <c r="M487" s="108">
        <v>0.1</v>
      </c>
      <c r="N487" s="116">
        <v>30100</v>
      </c>
      <c r="O487" s="116"/>
      <c r="P487" s="116"/>
      <c r="Q487" s="110">
        <v>0.1</v>
      </c>
      <c r="R487" s="116">
        <v>27400</v>
      </c>
      <c r="S487" s="111">
        <f t="shared" si="80"/>
        <v>1.2080291970802919</v>
      </c>
      <c r="T487" s="118">
        <v>24900</v>
      </c>
      <c r="U487" s="119">
        <v>23700</v>
      </c>
      <c r="V487" s="113">
        <f t="shared" si="81"/>
        <v>1.3966244725738397</v>
      </c>
      <c r="W487" s="113">
        <f t="shared" si="78"/>
        <v>1.3293172690763053</v>
      </c>
    </row>
    <row r="488" spans="1:23" s="101" customFormat="1" ht="15" customHeight="1">
      <c r="A488" s="115">
        <v>210000801112</v>
      </c>
      <c r="B488" s="1024" t="s">
        <v>0</v>
      </c>
      <c r="C488" s="1025"/>
      <c r="D488" s="1025"/>
      <c r="E488" s="1025"/>
      <c r="F488" s="1026"/>
      <c r="G488" s="238">
        <f t="shared" si="82"/>
        <v>27033.898305084746</v>
      </c>
      <c r="H488" s="116">
        <v>31900</v>
      </c>
      <c r="I488" s="501"/>
      <c r="J488" s="501"/>
      <c r="K488" s="501"/>
      <c r="L488" s="501"/>
      <c r="M488" s="108">
        <v>0.2</v>
      </c>
      <c r="N488" s="116">
        <v>26600</v>
      </c>
      <c r="O488" s="116"/>
      <c r="P488" s="116"/>
      <c r="Q488" s="110">
        <v>0.1</v>
      </c>
      <c r="R488" s="116">
        <v>24200</v>
      </c>
      <c r="S488" s="111">
        <f t="shared" si="80"/>
        <v>1.3181818181818181</v>
      </c>
      <c r="T488" s="118">
        <v>22000</v>
      </c>
      <c r="U488" s="119">
        <v>20900</v>
      </c>
      <c r="V488" s="113">
        <f t="shared" si="81"/>
        <v>1.5263157894736843</v>
      </c>
      <c r="W488" s="113">
        <f t="shared" si="78"/>
        <v>1.45</v>
      </c>
    </row>
    <row r="489" spans="1:23" s="101" customFormat="1" ht="15" customHeight="1">
      <c r="A489" s="115">
        <v>210000806028</v>
      </c>
      <c r="B489" s="1021" t="s">
        <v>92</v>
      </c>
      <c r="C489" s="1022"/>
      <c r="D489" s="1022"/>
      <c r="E489" s="1022"/>
      <c r="F489" s="1023"/>
      <c r="G489" s="238">
        <f t="shared" si="82"/>
        <v>40254.2372881356</v>
      </c>
      <c r="H489" s="116">
        <v>47500</v>
      </c>
      <c r="I489" s="117"/>
      <c r="J489" s="117"/>
      <c r="K489" s="117"/>
      <c r="L489" s="117"/>
      <c r="M489" s="108">
        <v>0.1</v>
      </c>
      <c r="N489" s="116">
        <v>43200</v>
      </c>
      <c r="O489" s="116"/>
      <c r="P489" s="116"/>
      <c r="Q489" s="110">
        <v>0.1</v>
      </c>
      <c r="R489" s="116">
        <v>39300</v>
      </c>
      <c r="S489" s="111">
        <f t="shared" si="80"/>
        <v>1.2086513994910941</v>
      </c>
      <c r="T489" s="118">
        <v>35700</v>
      </c>
      <c r="U489" s="119">
        <v>34000</v>
      </c>
      <c r="V489" s="113">
        <f t="shared" si="81"/>
        <v>1.3970588235294117</v>
      </c>
      <c r="W489" s="113">
        <f t="shared" si="78"/>
        <v>1.330532212885154</v>
      </c>
    </row>
    <row r="490" spans="1:23" s="101" customFormat="1" ht="15" customHeight="1">
      <c r="A490" s="115">
        <v>210000803566</v>
      </c>
      <c r="B490" s="1021" t="s">
        <v>93</v>
      </c>
      <c r="C490" s="1022"/>
      <c r="D490" s="1022"/>
      <c r="E490" s="1022"/>
      <c r="F490" s="1023"/>
      <c r="G490" s="238">
        <f t="shared" si="82"/>
        <v>18898.305084745763</v>
      </c>
      <c r="H490" s="116">
        <v>22300</v>
      </c>
      <c r="I490" s="117"/>
      <c r="J490" s="117"/>
      <c r="K490" s="117"/>
      <c r="L490" s="117"/>
      <c r="M490" s="108">
        <v>0.1</v>
      </c>
      <c r="N490" s="116">
        <v>20300</v>
      </c>
      <c r="O490" s="116"/>
      <c r="P490" s="116"/>
      <c r="Q490" s="110">
        <v>0.1</v>
      </c>
      <c r="R490" s="116">
        <v>18500</v>
      </c>
      <c r="S490" s="111">
        <f t="shared" si="80"/>
        <v>1.2054054054054053</v>
      </c>
      <c r="T490" s="118">
        <v>18500</v>
      </c>
      <c r="U490" s="119">
        <v>17600</v>
      </c>
      <c r="V490" s="113">
        <f t="shared" si="81"/>
        <v>1.2670454545454546</v>
      </c>
      <c r="W490" s="113">
        <f t="shared" si="78"/>
        <v>1.2054054054054053</v>
      </c>
    </row>
    <row r="491" spans="1:23" s="101" customFormat="1" ht="15" customHeight="1">
      <c r="A491" s="115">
        <v>210000801947</v>
      </c>
      <c r="B491" s="1024" t="s">
        <v>94</v>
      </c>
      <c r="C491" s="1025"/>
      <c r="D491" s="1025"/>
      <c r="E491" s="1025"/>
      <c r="F491" s="1026"/>
      <c r="G491" s="238">
        <f t="shared" si="82"/>
        <v>34406.77966101695</v>
      </c>
      <c r="H491" s="116">
        <v>40600</v>
      </c>
      <c r="I491" s="117"/>
      <c r="J491" s="117"/>
      <c r="K491" s="117"/>
      <c r="L491" s="117"/>
      <c r="M491" s="108">
        <v>0.1</v>
      </c>
      <c r="N491" s="116">
        <v>36900</v>
      </c>
      <c r="O491" s="116"/>
      <c r="P491" s="116"/>
      <c r="Q491" s="110">
        <v>0.1</v>
      </c>
      <c r="R491" s="116">
        <v>33600</v>
      </c>
      <c r="S491" s="111">
        <f t="shared" si="80"/>
        <v>1.2083333333333333</v>
      </c>
      <c r="T491" s="118">
        <v>33600</v>
      </c>
      <c r="U491" s="119">
        <v>32000</v>
      </c>
      <c r="V491" s="113">
        <f t="shared" si="81"/>
        <v>1.26875</v>
      </c>
      <c r="W491" s="113">
        <f t="shared" si="78"/>
        <v>1.2083333333333333</v>
      </c>
    </row>
    <row r="492" spans="1:23" s="101" customFormat="1" ht="15" customHeight="1">
      <c r="A492" s="115">
        <v>210000080515</v>
      </c>
      <c r="B492" s="1021" t="s">
        <v>95</v>
      </c>
      <c r="C492" s="1022"/>
      <c r="D492" s="1022"/>
      <c r="E492" s="1022"/>
      <c r="F492" s="1023"/>
      <c r="G492" s="238">
        <f t="shared" si="82"/>
        <v>86864.40677966102</v>
      </c>
      <c r="H492" s="116">
        <v>102500</v>
      </c>
      <c r="I492" s="117"/>
      <c r="J492" s="117"/>
      <c r="K492" s="117"/>
      <c r="L492" s="117"/>
      <c r="M492" s="108">
        <v>0.1</v>
      </c>
      <c r="N492" s="116">
        <v>93200</v>
      </c>
      <c r="O492" s="116"/>
      <c r="P492" s="116"/>
      <c r="Q492" s="110">
        <v>0.1</v>
      </c>
      <c r="R492" s="116">
        <v>84700</v>
      </c>
      <c r="S492" s="111">
        <f t="shared" si="80"/>
        <v>1.2101534828807556</v>
      </c>
      <c r="T492" s="118">
        <v>77000</v>
      </c>
      <c r="U492" s="119">
        <v>73300</v>
      </c>
      <c r="V492" s="113">
        <f t="shared" si="81"/>
        <v>1.398362892223738</v>
      </c>
      <c r="W492" s="113">
        <f t="shared" si="78"/>
        <v>1.3311688311688312</v>
      </c>
    </row>
    <row r="493" spans="1:23" s="101" customFormat="1" ht="15" customHeight="1">
      <c r="A493" s="115">
        <v>210000080342</v>
      </c>
      <c r="B493" s="1024" t="s">
        <v>96</v>
      </c>
      <c r="C493" s="1025"/>
      <c r="D493" s="1025"/>
      <c r="E493" s="1025"/>
      <c r="F493" s="1026"/>
      <c r="G493" s="238">
        <f t="shared" si="82"/>
        <v>49067.79661016949</v>
      </c>
      <c r="H493" s="116">
        <v>57900</v>
      </c>
      <c r="I493" s="117"/>
      <c r="J493" s="117"/>
      <c r="K493" s="117"/>
      <c r="L493" s="117"/>
      <c r="M493" s="108">
        <v>0.1</v>
      </c>
      <c r="N493" s="116">
        <v>52700</v>
      </c>
      <c r="O493" s="116"/>
      <c r="P493" s="116"/>
      <c r="Q493" s="110">
        <v>0.1</v>
      </c>
      <c r="R493" s="116">
        <v>47900</v>
      </c>
      <c r="S493" s="111">
        <f t="shared" si="80"/>
        <v>1.2087682672233822</v>
      </c>
      <c r="T493" s="118">
        <v>43500</v>
      </c>
      <c r="U493" s="119">
        <v>41400</v>
      </c>
      <c r="V493" s="113">
        <f t="shared" si="81"/>
        <v>1.3985507246376812</v>
      </c>
      <c r="W493" s="113">
        <f t="shared" si="78"/>
        <v>1.3310344827586207</v>
      </c>
    </row>
    <row r="494" spans="1:23" s="101" customFormat="1" ht="15" customHeight="1">
      <c r="A494" s="115">
        <v>210000180345</v>
      </c>
      <c r="B494" s="1024" t="s">
        <v>97</v>
      </c>
      <c r="C494" s="1025"/>
      <c r="D494" s="1025"/>
      <c r="E494" s="1025"/>
      <c r="F494" s="1026"/>
      <c r="G494" s="238">
        <f t="shared" si="82"/>
        <v>70762.71186440678</v>
      </c>
      <c r="H494" s="116">
        <v>83500</v>
      </c>
      <c r="I494" s="117"/>
      <c r="J494" s="117"/>
      <c r="K494" s="117"/>
      <c r="L494" s="117"/>
      <c r="M494" s="108">
        <v>0.1</v>
      </c>
      <c r="N494" s="116">
        <v>75900</v>
      </c>
      <c r="O494" s="116"/>
      <c r="P494" s="116"/>
      <c r="Q494" s="110">
        <v>0.1</v>
      </c>
      <c r="R494" s="116">
        <v>69000</v>
      </c>
      <c r="S494" s="111">
        <f t="shared" si="80"/>
        <v>1.210144927536232</v>
      </c>
      <c r="T494" s="118">
        <v>62700</v>
      </c>
      <c r="U494" s="119">
        <v>57000</v>
      </c>
      <c r="V494" s="113">
        <f t="shared" si="81"/>
        <v>1.4649122807017543</v>
      </c>
      <c r="W494" s="113">
        <f t="shared" si="78"/>
        <v>1.331738437001595</v>
      </c>
    </row>
    <row r="495" spans="1:23" s="101" customFormat="1" ht="15" customHeight="1">
      <c r="A495" s="115">
        <v>210000002526</v>
      </c>
      <c r="B495" s="1024" t="s">
        <v>98</v>
      </c>
      <c r="C495" s="1025"/>
      <c r="D495" s="1025"/>
      <c r="E495" s="1025"/>
      <c r="F495" s="1026"/>
      <c r="G495" s="238">
        <f t="shared" si="82"/>
        <v>90677.96610169492</v>
      </c>
      <c r="H495" s="134">
        <v>107000</v>
      </c>
      <c r="I495" s="184"/>
      <c r="J495" s="184"/>
      <c r="K495" s="184"/>
      <c r="L495" s="184"/>
      <c r="M495" s="108">
        <v>0.1</v>
      </c>
      <c r="N495" s="134">
        <v>97300</v>
      </c>
      <c r="O495" s="134"/>
      <c r="P495" s="134"/>
      <c r="Q495" s="110">
        <v>0.2</v>
      </c>
      <c r="R495" s="156">
        <v>81100</v>
      </c>
      <c r="S495" s="111">
        <f t="shared" si="80"/>
        <v>1.3193588162762022</v>
      </c>
      <c r="T495" s="134">
        <v>73700</v>
      </c>
      <c r="U495" s="119">
        <v>67000</v>
      </c>
      <c r="V495" s="113">
        <f t="shared" si="81"/>
        <v>1.5970149253731343</v>
      </c>
      <c r="W495" s="113">
        <f t="shared" si="78"/>
        <v>1.451831750339213</v>
      </c>
    </row>
    <row r="496" spans="1:23" s="101" customFormat="1" ht="15" customHeight="1">
      <c r="A496" s="115">
        <v>210001801021</v>
      </c>
      <c r="B496" s="1024" t="s">
        <v>99</v>
      </c>
      <c r="C496" s="1025"/>
      <c r="D496" s="1025"/>
      <c r="E496" s="1025"/>
      <c r="F496" s="1026"/>
      <c r="G496" s="238">
        <f t="shared" si="82"/>
        <v>73135.59322033898</v>
      </c>
      <c r="H496" s="116">
        <v>86300</v>
      </c>
      <c r="I496" s="117"/>
      <c r="J496" s="117"/>
      <c r="K496" s="117"/>
      <c r="L496" s="117"/>
      <c r="M496" s="108">
        <v>0.1</v>
      </c>
      <c r="N496" s="116">
        <v>78500</v>
      </c>
      <c r="O496" s="116"/>
      <c r="P496" s="116"/>
      <c r="Q496" s="110">
        <v>0.1</v>
      </c>
      <c r="R496" s="116">
        <v>71400</v>
      </c>
      <c r="S496" s="111">
        <f t="shared" si="80"/>
        <v>1.2086834733893557</v>
      </c>
      <c r="T496" s="118">
        <v>64900</v>
      </c>
      <c r="U496" s="119">
        <v>59000</v>
      </c>
      <c r="V496" s="113">
        <f t="shared" si="81"/>
        <v>1.4627118644067796</v>
      </c>
      <c r="W496" s="113">
        <f t="shared" si="78"/>
        <v>1.3297380585516179</v>
      </c>
    </row>
    <row r="497" spans="1:23" s="101" customFormat="1" ht="15" customHeight="1">
      <c r="A497" s="616">
        <v>210000001328</v>
      </c>
      <c r="B497" s="1027" t="s">
        <v>100</v>
      </c>
      <c r="C497" s="1028"/>
      <c r="D497" s="1028"/>
      <c r="E497" s="1028"/>
      <c r="F497" s="1029"/>
      <c r="G497" s="238">
        <f t="shared" si="82"/>
        <v>71949.15254237289</v>
      </c>
      <c r="H497" s="116">
        <v>84900</v>
      </c>
      <c r="I497" s="117"/>
      <c r="J497" s="117"/>
      <c r="K497" s="117"/>
      <c r="L497" s="117"/>
      <c r="M497" s="108">
        <v>0.1</v>
      </c>
      <c r="N497" s="116">
        <v>77200</v>
      </c>
      <c r="O497" s="116"/>
      <c r="P497" s="116"/>
      <c r="Q497" s="110">
        <v>0.1</v>
      </c>
      <c r="R497" s="116">
        <v>70200</v>
      </c>
      <c r="S497" s="111">
        <f t="shared" si="80"/>
        <v>1.2094017094017093</v>
      </c>
      <c r="T497" s="118">
        <v>63800</v>
      </c>
      <c r="U497" s="119">
        <v>58000</v>
      </c>
      <c r="V497" s="113">
        <f t="shared" si="81"/>
        <v>1.4637931034482758</v>
      </c>
      <c r="W497" s="113">
        <f t="shared" si="78"/>
        <v>1.3307210031347962</v>
      </c>
    </row>
    <row r="498" spans="1:23" s="101" customFormat="1" ht="15" customHeight="1">
      <c r="A498" s="616">
        <v>210000001501</v>
      </c>
      <c r="B498" s="1027" t="s">
        <v>101</v>
      </c>
      <c r="C498" s="1028"/>
      <c r="D498" s="1028"/>
      <c r="E498" s="1028"/>
      <c r="F498" s="1029"/>
      <c r="G498" s="238">
        <f t="shared" si="82"/>
        <v>112627.1186440678</v>
      </c>
      <c r="H498" s="116">
        <v>132900</v>
      </c>
      <c r="I498" s="117"/>
      <c r="J498" s="117"/>
      <c r="K498" s="117"/>
      <c r="L498" s="117"/>
      <c r="M498" s="108">
        <v>0.1</v>
      </c>
      <c r="N498" s="116">
        <v>120800</v>
      </c>
      <c r="O498" s="116"/>
      <c r="P498" s="116"/>
      <c r="Q498" s="110">
        <v>0.1</v>
      </c>
      <c r="R498" s="116">
        <v>109800</v>
      </c>
      <c r="S498" s="111">
        <f t="shared" si="80"/>
        <v>1.210382513661202</v>
      </c>
      <c r="T498" s="118">
        <v>99800</v>
      </c>
      <c r="U498" s="119">
        <v>95000</v>
      </c>
      <c r="V498" s="113">
        <f t="shared" si="81"/>
        <v>1.3989473684210527</v>
      </c>
      <c r="W498" s="113">
        <f t="shared" si="78"/>
        <v>1.3316633266533067</v>
      </c>
    </row>
    <row r="499" spans="1:23" s="101" customFormat="1" ht="15" customHeight="1">
      <c r="A499" s="616">
        <v>210000001502</v>
      </c>
      <c r="B499" s="1027" t="s">
        <v>102</v>
      </c>
      <c r="C499" s="1028"/>
      <c r="D499" s="1028"/>
      <c r="E499" s="1028"/>
      <c r="F499" s="1029"/>
      <c r="G499" s="238">
        <f t="shared" si="82"/>
        <v>130423.72881355933</v>
      </c>
      <c r="H499" s="116">
        <v>153900</v>
      </c>
      <c r="I499" s="117"/>
      <c r="J499" s="117"/>
      <c r="K499" s="117"/>
      <c r="L499" s="117"/>
      <c r="M499" s="108">
        <v>0.1</v>
      </c>
      <c r="N499" s="116">
        <v>139900</v>
      </c>
      <c r="O499" s="116"/>
      <c r="P499" s="116"/>
      <c r="Q499" s="110">
        <v>0.1</v>
      </c>
      <c r="R499" s="116">
        <v>127100</v>
      </c>
      <c r="S499" s="111">
        <f t="shared" si="80"/>
        <v>1.2108575924468923</v>
      </c>
      <c r="T499" s="118">
        <v>115500</v>
      </c>
      <c r="U499" s="640">
        <v>105000</v>
      </c>
      <c r="V499" s="113">
        <f t="shared" si="81"/>
        <v>1.4657142857142857</v>
      </c>
      <c r="W499" s="113">
        <f t="shared" si="78"/>
        <v>1.3324675324675326</v>
      </c>
    </row>
    <row r="500" spans="1:23" s="101" customFormat="1" ht="15" customHeight="1">
      <c r="A500" s="115">
        <v>210000805623</v>
      </c>
      <c r="B500" s="1024" t="s">
        <v>103</v>
      </c>
      <c r="C500" s="1025"/>
      <c r="D500" s="1025"/>
      <c r="E500" s="1025"/>
      <c r="F500" s="1026"/>
      <c r="G500" s="238">
        <f t="shared" si="82"/>
        <v>147966.10169491527</v>
      </c>
      <c r="H500" s="134">
        <v>174600</v>
      </c>
      <c r="I500" s="184"/>
      <c r="J500" s="184"/>
      <c r="K500" s="184"/>
      <c r="L500" s="184"/>
      <c r="M500" s="108">
        <v>0.1</v>
      </c>
      <c r="N500" s="134">
        <v>158700</v>
      </c>
      <c r="O500" s="134"/>
      <c r="P500" s="134"/>
      <c r="Q500" s="110">
        <v>0.15</v>
      </c>
      <c r="R500" s="116">
        <v>138000</v>
      </c>
      <c r="S500" s="111">
        <f t="shared" si="80"/>
        <v>1.2652173913043478</v>
      </c>
      <c r="T500" s="118">
        <v>125400</v>
      </c>
      <c r="U500" s="119">
        <v>114000</v>
      </c>
      <c r="V500" s="113">
        <f t="shared" si="81"/>
        <v>1.5315789473684212</v>
      </c>
      <c r="W500" s="113">
        <f t="shared" si="78"/>
        <v>1.3923444976076556</v>
      </c>
    </row>
    <row r="501" spans="1:23" s="101" customFormat="1" ht="15" customHeight="1">
      <c r="A501" s="115">
        <v>210000080421</v>
      </c>
      <c r="B501" s="1021" t="s">
        <v>104</v>
      </c>
      <c r="C501" s="1022"/>
      <c r="D501" s="1022"/>
      <c r="E501" s="1022"/>
      <c r="F501" s="1023"/>
      <c r="G501" s="238">
        <f t="shared" si="82"/>
        <v>24322.033898305086</v>
      </c>
      <c r="H501" s="116">
        <v>28700</v>
      </c>
      <c r="I501" s="117"/>
      <c r="J501" s="117"/>
      <c r="K501" s="117"/>
      <c r="L501" s="117"/>
      <c r="M501" s="108">
        <v>0</v>
      </c>
      <c r="N501" s="116">
        <v>28700</v>
      </c>
      <c r="O501" s="116"/>
      <c r="P501" s="116"/>
      <c r="Q501" s="110">
        <v>0.1</v>
      </c>
      <c r="R501" s="116">
        <v>26100</v>
      </c>
      <c r="S501" s="111">
        <f t="shared" si="80"/>
        <v>1.0996168582375478</v>
      </c>
      <c r="T501" s="118">
        <v>23700</v>
      </c>
      <c r="U501" s="119">
        <v>22600</v>
      </c>
      <c r="V501" s="113">
        <f t="shared" si="81"/>
        <v>1.2699115044247788</v>
      </c>
      <c r="W501" s="113">
        <f t="shared" si="78"/>
        <v>1.2109704641350212</v>
      </c>
    </row>
    <row r="502" spans="1:23" s="101" customFormat="1" ht="15" customHeight="1">
      <c r="A502" s="115">
        <v>210000080469</v>
      </c>
      <c r="B502" s="1021" t="s">
        <v>105</v>
      </c>
      <c r="C502" s="1022"/>
      <c r="D502" s="1022"/>
      <c r="E502" s="1022"/>
      <c r="F502" s="1023"/>
      <c r="G502" s="238">
        <f t="shared" si="82"/>
        <v>25508.474576271186</v>
      </c>
      <c r="H502" s="116">
        <v>30100</v>
      </c>
      <c r="I502" s="117"/>
      <c r="J502" s="117"/>
      <c r="K502" s="117"/>
      <c r="L502" s="117"/>
      <c r="M502" s="108">
        <v>0.1</v>
      </c>
      <c r="N502" s="116">
        <v>27400</v>
      </c>
      <c r="O502" s="116"/>
      <c r="P502" s="116"/>
      <c r="Q502" s="110">
        <v>0.1</v>
      </c>
      <c r="R502" s="116">
        <v>24900</v>
      </c>
      <c r="S502" s="111">
        <f t="shared" si="80"/>
        <v>1.2088353413654618</v>
      </c>
      <c r="T502" s="118">
        <v>22600</v>
      </c>
      <c r="U502" s="119">
        <v>21500</v>
      </c>
      <c r="V502" s="113">
        <f t="shared" si="81"/>
        <v>1.4</v>
      </c>
      <c r="W502" s="113">
        <f aca="true" t="shared" si="83" ref="W502:W524">H502/T502</f>
        <v>1.331858407079646</v>
      </c>
    </row>
    <row r="503" spans="1:23" s="101" customFormat="1" ht="15" customHeight="1">
      <c r="A503" s="115">
        <v>210000080437</v>
      </c>
      <c r="B503" s="1021" t="s">
        <v>106</v>
      </c>
      <c r="C503" s="1022"/>
      <c r="D503" s="1022"/>
      <c r="E503" s="1022"/>
      <c r="F503" s="1023"/>
      <c r="G503" s="238">
        <f t="shared" si="82"/>
        <v>18559.322033898305</v>
      </c>
      <c r="H503" s="116">
        <v>21900</v>
      </c>
      <c r="I503" s="117"/>
      <c r="J503" s="117"/>
      <c r="K503" s="117"/>
      <c r="L503" s="117"/>
      <c r="M503" s="108">
        <v>0.05</v>
      </c>
      <c r="N503" s="116">
        <v>20900</v>
      </c>
      <c r="O503" s="116"/>
      <c r="P503" s="116"/>
      <c r="Q503" s="110">
        <v>0.1</v>
      </c>
      <c r="R503" s="116">
        <v>19000</v>
      </c>
      <c r="S503" s="111">
        <f t="shared" si="80"/>
        <v>1.1526315789473685</v>
      </c>
      <c r="T503" s="118">
        <v>17300</v>
      </c>
      <c r="U503" s="119">
        <v>16500</v>
      </c>
      <c r="V503" s="113">
        <f t="shared" si="81"/>
        <v>1.3272727272727274</v>
      </c>
      <c r="W503" s="113">
        <f t="shared" si="83"/>
        <v>1.2658959537572254</v>
      </c>
    </row>
    <row r="504" spans="1:23" s="101" customFormat="1" ht="15" customHeight="1">
      <c r="A504" s="120">
        <v>210000080470</v>
      </c>
      <c r="B504" s="1446" t="s">
        <v>107</v>
      </c>
      <c r="C504" s="1447"/>
      <c r="D504" s="1447"/>
      <c r="E504" s="1447"/>
      <c r="F504" s="1448"/>
      <c r="G504" s="641">
        <f t="shared" si="82"/>
        <v>16525.42372881356</v>
      </c>
      <c r="H504" s="121">
        <v>19500</v>
      </c>
      <c r="I504" s="122"/>
      <c r="J504" s="122"/>
      <c r="K504" s="122"/>
      <c r="L504" s="122"/>
      <c r="M504" s="108">
        <v>0.05</v>
      </c>
      <c r="N504" s="121">
        <v>18500</v>
      </c>
      <c r="O504" s="123"/>
      <c r="P504" s="123"/>
      <c r="Q504" s="110">
        <v>0.1</v>
      </c>
      <c r="R504" s="121">
        <v>16800</v>
      </c>
      <c r="S504" s="111">
        <f t="shared" si="80"/>
        <v>1.1607142857142858</v>
      </c>
      <c r="T504" s="124">
        <v>15300</v>
      </c>
      <c r="U504" s="125">
        <v>14500</v>
      </c>
      <c r="V504" s="113">
        <f t="shared" si="81"/>
        <v>1.3448275862068966</v>
      </c>
      <c r="W504" s="113">
        <f t="shared" si="83"/>
        <v>1.2745098039215685</v>
      </c>
    </row>
    <row r="505" spans="1:23" s="101" customFormat="1" ht="15" customHeight="1">
      <c r="A505" s="642"/>
      <c r="B505" s="1115" t="s">
        <v>637</v>
      </c>
      <c r="C505" s="1116"/>
      <c r="D505" s="1116"/>
      <c r="E505" s="1116"/>
      <c r="F505" s="1117"/>
      <c r="G505" s="34"/>
      <c r="H505" s="643">
        <f>SUM(H506:H511)</f>
        <v>354300</v>
      </c>
      <c r="I505" s="644"/>
      <c r="J505" s="644"/>
      <c r="K505" s="644"/>
      <c r="L505" s="644"/>
      <c r="M505" s="644"/>
      <c r="N505" s="643">
        <f>SUM(N506:N511)</f>
        <v>321900</v>
      </c>
      <c r="O505" s="644"/>
      <c r="P505" s="644"/>
      <c r="Q505" s="110">
        <v>0.1</v>
      </c>
      <c r="R505" s="643">
        <f>SUM(R506:R511)</f>
        <v>292600</v>
      </c>
      <c r="S505" s="111">
        <f t="shared" si="80"/>
        <v>1.210868079289132</v>
      </c>
      <c r="T505" s="645">
        <f>SUM(T506:T511)</f>
        <v>268300</v>
      </c>
      <c r="U505" s="646">
        <f>SUM(U506:U511)</f>
        <v>246800</v>
      </c>
      <c r="V505" s="113">
        <f t="shared" si="81"/>
        <v>1.4355753646677472</v>
      </c>
      <c r="W505" s="113">
        <f t="shared" si="83"/>
        <v>1.32053671263511</v>
      </c>
    </row>
    <row r="506" spans="1:23" s="101" customFormat="1" ht="15" customHeight="1">
      <c r="A506" s="115">
        <v>210000801031</v>
      </c>
      <c r="B506" s="1024" t="s">
        <v>8</v>
      </c>
      <c r="C506" s="1025"/>
      <c r="D506" s="1025"/>
      <c r="E506" s="1025"/>
      <c r="F506" s="1026"/>
      <c r="G506" s="103">
        <f aca="true" t="shared" si="84" ref="G506:G524">H506/1.18</f>
        <v>36355.932203389835</v>
      </c>
      <c r="H506" s="116">
        <v>42900</v>
      </c>
      <c r="I506" s="117"/>
      <c r="J506" s="117"/>
      <c r="K506" s="117"/>
      <c r="L506" s="117"/>
      <c r="M506" s="108">
        <v>0.1</v>
      </c>
      <c r="N506" s="116">
        <v>36500</v>
      </c>
      <c r="O506" s="116"/>
      <c r="P506" s="116"/>
      <c r="Q506" s="110">
        <v>0.1</v>
      </c>
      <c r="R506" s="116">
        <v>33200</v>
      </c>
      <c r="S506" s="111">
        <f aca="true" t="shared" si="85" ref="S506:S524">H506/R506</f>
        <v>1.2921686746987953</v>
      </c>
      <c r="T506" s="118">
        <v>30200</v>
      </c>
      <c r="U506" s="119">
        <v>27500</v>
      </c>
      <c r="V506" s="113">
        <f aca="true" t="shared" si="86" ref="V506:V524">H506/U506</f>
        <v>1.56</v>
      </c>
      <c r="W506" s="113">
        <f t="shared" si="83"/>
        <v>1.4205298013245033</v>
      </c>
    </row>
    <row r="507" spans="1:23" s="101" customFormat="1" ht="15" customHeight="1">
      <c r="A507" s="616">
        <v>210000001426</v>
      </c>
      <c r="B507" s="1048" t="s">
        <v>119</v>
      </c>
      <c r="C507" s="1049"/>
      <c r="D507" s="1049"/>
      <c r="E507" s="1049"/>
      <c r="F507" s="1050"/>
      <c r="G507" s="103">
        <f t="shared" si="84"/>
        <v>74661.01694915254</v>
      </c>
      <c r="H507" s="116">
        <v>88100</v>
      </c>
      <c r="I507" s="117"/>
      <c r="J507" s="117"/>
      <c r="K507" s="117"/>
      <c r="L507" s="117"/>
      <c r="M507" s="108">
        <v>0.1</v>
      </c>
      <c r="N507" s="116">
        <v>80100</v>
      </c>
      <c r="O507" s="116"/>
      <c r="P507" s="116"/>
      <c r="Q507" s="110">
        <v>0.1</v>
      </c>
      <c r="R507" s="116">
        <v>72800</v>
      </c>
      <c r="S507" s="111">
        <f t="shared" si="85"/>
        <v>1.210164835164835</v>
      </c>
      <c r="T507" s="118">
        <v>66200</v>
      </c>
      <c r="U507" s="119">
        <v>60200</v>
      </c>
      <c r="V507" s="113">
        <f t="shared" si="86"/>
        <v>1.4634551495016612</v>
      </c>
      <c r="W507" s="113">
        <f t="shared" si="83"/>
        <v>1.3308157099697886</v>
      </c>
    </row>
    <row r="508" spans="1:23" s="101" customFormat="1" ht="15" customHeight="1">
      <c r="A508" s="512">
        <v>210000801028</v>
      </c>
      <c r="B508" s="1033" t="s">
        <v>587</v>
      </c>
      <c r="C508" s="1034"/>
      <c r="D508" s="1034"/>
      <c r="E508" s="1034"/>
      <c r="F508" s="1035"/>
      <c r="G508" s="647">
        <f t="shared" si="84"/>
        <v>50254.2372881356</v>
      </c>
      <c r="H508" s="116">
        <v>59300</v>
      </c>
      <c r="I508" s="117"/>
      <c r="J508" s="117"/>
      <c r="K508" s="117"/>
      <c r="L508" s="117"/>
      <c r="M508" s="108">
        <v>0.1</v>
      </c>
      <c r="N508" s="116">
        <v>53900</v>
      </c>
      <c r="O508" s="116"/>
      <c r="P508" s="116"/>
      <c r="Q508" s="110">
        <v>0.1</v>
      </c>
      <c r="R508" s="116">
        <v>49000</v>
      </c>
      <c r="S508" s="111">
        <f t="shared" si="85"/>
        <v>1.2102040816326531</v>
      </c>
      <c r="T508" s="118">
        <v>44500</v>
      </c>
      <c r="U508" s="118">
        <v>40500</v>
      </c>
      <c r="V508" s="113">
        <f t="shared" si="86"/>
        <v>1.4641975308641975</v>
      </c>
      <c r="W508" s="113">
        <f t="shared" si="83"/>
        <v>1.3325842696629213</v>
      </c>
    </row>
    <row r="509" spans="1:23" s="101" customFormat="1" ht="15" customHeight="1">
      <c r="A509" s="512">
        <v>210001801022</v>
      </c>
      <c r="B509" s="1033" t="s">
        <v>120</v>
      </c>
      <c r="C509" s="1034"/>
      <c r="D509" s="1034"/>
      <c r="E509" s="1034"/>
      <c r="F509" s="1035"/>
      <c r="G509" s="647">
        <f t="shared" si="84"/>
        <v>70254.2372881356</v>
      </c>
      <c r="H509" s="116">
        <v>82900</v>
      </c>
      <c r="I509" s="117"/>
      <c r="J509" s="117"/>
      <c r="K509" s="117"/>
      <c r="L509" s="117"/>
      <c r="M509" s="108">
        <v>0.1</v>
      </c>
      <c r="N509" s="116">
        <v>75400</v>
      </c>
      <c r="O509" s="116"/>
      <c r="P509" s="116"/>
      <c r="Q509" s="110">
        <v>0.1</v>
      </c>
      <c r="R509" s="116">
        <v>68500</v>
      </c>
      <c r="S509" s="111">
        <f t="shared" si="85"/>
        <v>1.2102189781021897</v>
      </c>
      <c r="T509" s="118">
        <v>62300</v>
      </c>
      <c r="U509" s="118">
        <v>56600</v>
      </c>
      <c r="V509" s="113">
        <f t="shared" si="86"/>
        <v>1.4646643109540636</v>
      </c>
      <c r="W509" s="113">
        <f t="shared" si="83"/>
        <v>1.3306581059390048</v>
      </c>
    </row>
    <row r="510" spans="1:23" s="101" customFormat="1" ht="15" customHeight="1">
      <c r="A510" s="512">
        <v>210000801065</v>
      </c>
      <c r="B510" s="1033" t="s">
        <v>121</v>
      </c>
      <c r="C510" s="1034"/>
      <c r="D510" s="1034"/>
      <c r="E510" s="1034"/>
      <c r="F510" s="1035"/>
      <c r="G510" s="647">
        <f t="shared" si="84"/>
        <v>42966.101694915254</v>
      </c>
      <c r="H510" s="116">
        <v>50700</v>
      </c>
      <c r="I510" s="117"/>
      <c r="J510" s="117"/>
      <c r="K510" s="117"/>
      <c r="L510" s="117"/>
      <c r="M510" s="108">
        <v>0.05</v>
      </c>
      <c r="N510" s="116">
        <v>48300</v>
      </c>
      <c r="O510" s="116"/>
      <c r="P510" s="116"/>
      <c r="Q510" s="110">
        <v>0.1</v>
      </c>
      <c r="R510" s="116">
        <v>43900</v>
      </c>
      <c r="S510" s="111">
        <f t="shared" si="85"/>
        <v>1.1548974943052392</v>
      </c>
      <c r="T510" s="118">
        <v>39900</v>
      </c>
      <c r="U510" s="118">
        <v>38000</v>
      </c>
      <c r="V510" s="113">
        <f t="shared" si="86"/>
        <v>1.3342105263157895</v>
      </c>
      <c r="W510" s="113">
        <f t="shared" si="83"/>
        <v>1.2706766917293233</v>
      </c>
    </row>
    <row r="511" spans="1:23" s="101" customFormat="1" ht="15" customHeight="1">
      <c r="A511" s="512">
        <v>210000801041</v>
      </c>
      <c r="B511" s="1033" t="s">
        <v>122</v>
      </c>
      <c r="C511" s="1034"/>
      <c r="D511" s="1034"/>
      <c r="E511" s="1034"/>
      <c r="F511" s="1035"/>
      <c r="G511" s="647">
        <f t="shared" si="84"/>
        <v>25762.71186440678</v>
      </c>
      <c r="H511" s="116">
        <v>30400</v>
      </c>
      <c r="I511" s="117"/>
      <c r="J511" s="117"/>
      <c r="K511" s="117"/>
      <c r="L511" s="117"/>
      <c r="M511" s="108">
        <v>0.1</v>
      </c>
      <c r="N511" s="116">
        <v>27700</v>
      </c>
      <c r="O511" s="116"/>
      <c r="P511" s="116"/>
      <c r="Q511" s="110">
        <v>0.1</v>
      </c>
      <c r="R511" s="116">
        <v>25200</v>
      </c>
      <c r="S511" s="111">
        <f t="shared" si="85"/>
        <v>1.2063492063492063</v>
      </c>
      <c r="T511" s="118">
        <v>25200</v>
      </c>
      <c r="U511" s="118">
        <v>24000</v>
      </c>
      <c r="V511" s="113">
        <f t="shared" si="86"/>
        <v>1.2666666666666666</v>
      </c>
      <c r="W511" s="113">
        <f t="shared" si="83"/>
        <v>1.2063492063492063</v>
      </c>
    </row>
    <row r="512" spans="1:23" s="101" customFormat="1" ht="15" customHeight="1">
      <c r="A512" s="512">
        <v>210000005761</v>
      </c>
      <c r="B512" s="1033" t="s">
        <v>123</v>
      </c>
      <c r="C512" s="1034"/>
      <c r="D512" s="1034"/>
      <c r="E512" s="1034"/>
      <c r="F512" s="1035"/>
      <c r="G512" s="647">
        <f t="shared" si="84"/>
        <v>40254.2372881356</v>
      </c>
      <c r="H512" s="116">
        <v>47500</v>
      </c>
      <c r="I512" s="117"/>
      <c r="J512" s="117"/>
      <c r="K512" s="117"/>
      <c r="L512" s="117"/>
      <c r="M512" s="108">
        <v>0.1</v>
      </c>
      <c r="N512" s="116">
        <v>43200</v>
      </c>
      <c r="O512" s="116"/>
      <c r="P512" s="116"/>
      <c r="Q512" s="110">
        <v>0.1</v>
      </c>
      <c r="R512" s="116">
        <v>39300</v>
      </c>
      <c r="S512" s="111">
        <f t="shared" si="85"/>
        <v>1.2086513994910941</v>
      </c>
      <c r="T512" s="118">
        <v>35700</v>
      </c>
      <c r="U512" s="118">
        <v>34000</v>
      </c>
      <c r="V512" s="113">
        <f t="shared" si="86"/>
        <v>1.3970588235294117</v>
      </c>
      <c r="W512" s="113">
        <f t="shared" si="83"/>
        <v>1.330532212885154</v>
      </c>
    </row>
    <row r="513" spans="1:23" s="101" customFormat="1" ht="15" customHeight="1">
      <c r="A513" s="512">
        <v>210000803564</v>
      </c>
      <c r="B513" s="1036" t="s">
        <v>124</v>
      </c>
      <c r="C513" s="1037"/>
      <c r="D513" s="1037"/>
      <c r="E513" s="1037"/>
      <c r="F513" s="1038"/>
      <c r="G513" s="647">
        <f t="shared" si="84"/>
        <v>19661.016949152545</v>
      </c>
      <c r="H513" s="116">
        <v>23200</v>
      </c>
      <c r="I513" s="117"/>
      <c r="J513" s="117"/>
      <c r="K513" s="117"/>
      <c r="L513" s="117"/>
      <c r="M513" s="108">
        <v>0.05</v>
      </c>
      <c r="N513" s="116">
        <v>22100</v>
      </c>
      <c r="O513" s="116"/>
      <c r="P513" s="116"/>
      <c r="Q513" s="110">
        <v>0.1</v>
      </c>
      <c r="R513" s="116">
        <v>20100</v>
      </c>
      <c r="S513" s="111">
        <f t="shared" si="85"/>
        <v>1.154228855721393</v>
      </c>
      <c r="T513" s="118">
        <v>18300</v>
      </c>
      <c r="U513" s="118">
        <v>17400</v>
      </c>
      <c r="V513" s="113">
        <f t="shared" si="86"/>
        <v>1.3333333333333333</v>
      </c>
      <c r="W513" s="113">
        <f t="shared" si="83"/>
        <v>1.2677595628415301</v>
      </c>
    </row>
    <row r="514" spans="1:23" s="101" customFormat="1" ht="15" customHeight="1">
      <c r="A514" s="512">
        <v>210000802374</v>
      </c>
      <c r="B514" s="1033" t="s">
        <v>125</v>
      </c>
      <c r="C514" s="1034"/>
      <c r="D514" s="1034"/>
      <c r="E514" s="1034"/>
      <c r="F514" s="1035"/>
      <c r="G514" s="647">
        <f t="shared" si="84"/>
        <v>51271.18644067797</v>
      </c>
      <c r="H514" s="116">
        <v>60500</v>
      </c>
      <c r="I514" s="117"/>
      <c r="J514" s="117"/>
      <c r="K514" s="117"/>
      <c r="L514" s="117"/>
      <c r="M514" s="108">
        <v>0.1</v>
      </c>
      <c r="N514" s="116">
        <v>55000</v>
      </c>
      <c r="O514" s="116"/>
      <c r="P514" s="116"/>
      <c r="Q514" s="110">
        <v>0.1</v>
      </c>
      <c r="R514" s="116">
        <v>50000</v>
      </c>
      <c r="S514" s="111">
        <f t="shared" si="85"/>
        <v>1.21</v>
      </c>
      <c r="T514" s="118">
        <v>45500</v>
      </c>
      <c r="U514" s="118">
        <v>43300</v>
      </c>
      <c r="V514" s="113">
        <f t="shared" si="86"/>
        <v>1.3972286374133949</v>
      </c>
      <c r="W514" s="113">
        <f t="shared" si="83"/>
        <v>1.3296703296703296</v>
      </c>
    </row>
    <row r="515" spans="1:23" s="101" customFormat="1" ht="15" customHeight="1">
      <c r="A515" s="512">
        <v>210000801089</v>
      </c>
      <c r="B515" s="1033" t="s">
        <v>126</v>
      </c>
      <c r="C515" s="1034"/>
      <c r="D515" s="1034"/>
      <c r="E515" s="1034"/>
      <c r="F515" s="1035"/>
      <c r="G515" s="647">
        <f t="shared" si="84"/>
        <v>83983.05084745763</v>
      </c>
      <c r="H515" s="116">
        <v>99100</v>
      </c>
      <c r="I515" s="117"/>
      <c r="J515" s="117"/>
      <c r="K515" s="117"/>
      <c r="L515" s="117"/>
      <c r="M515" s="108">
        <v>0.1</v>
      </c>
      <c r="N515" s="116">
        <v>90100</v>
      </c>
      <c r="O515" s="116"/>
      <c r="P515" s="116"/>
      <c r="Q515" s="110">
        <v>0.1</v>
      </c>
      <c r="R515" s="116">
        <v>81900</v>
      </c>
      <c r="S515" s="111">
        <f t="shared" si="85"/>
        <v>1.21001221001221</v>
      </c>
      <c r="T515" s="118">
        <v>74500</v>
      </c>
      <c r="U515" s="118">
        <v>71000</v>
      </c>
      <c r="V515" s="113">
        <f t="shared" si="86"/>
        <v>1.3957746478873239</v>
      </c>
      <c r="W515" s="113">
        <f t="shared" si="83"/>
        <v>1.3302013422818793</v>
      </c>
    </row>
    <row r="516" spans="1:23" s="101" customFormat="1" ht="15" customHeight="1">
      <c r="A516" s="512">
        <v>210000802373</v>
      </c>
      <c r="B516" s="1033" t="s">
        <v>588</v>
      </c>
      <c r="C516" s="1034"/>
      <c r="D516" s="1034"/>
      <c r="E516" s="1034"/>
      <c r="F516" s="1035"/>
      <c r="G516" s="647">
        <f t="shared" si="84"/>
        <v>59322.03389830509</v>
      </c>
      <c r="H516" s="116">
        <v>70000</v>
      </c>
      <c r="I516" s="117"/>
      <c r="J516" s="117"/>
      <c r="K516" s="117"/>
      <c r="L516" s="117"/>
      <c r="M516" s="108">
        <v>0.1</v>
      </c>
      <c r="N516" s="116">
        <v>63700</v>
      </c>
      <c r="O516" s="116"/>
      <c r="P516" s="116"/>
      <c r="Q516" s="110">
        <v>0.1</v>
      </c>
      <c r="R516" s="116">
        <v>57900</v>
      </c>
      <c r="S516" s="111">
        <f t="shared" si="85"/>
        <v>1.2089810017271156</v>
      </c>
      <c r="T516" s="118">
        <v>52600</v>
      </c>
      <c r="U516" s="118">
        <v>47800</v>
      </c>
      <c r="V516" s="113">
        <f t="shared" si="86"/>
        <v>1.4644351464435146</v>
      </c>
      <c r="W516" s="113">
        <f t="shared" si="83"/>
        <v>1.3307984790874525</v>
      </c>
    </row>
    <row r="517" spans="1:23" s="101" customFormat="1" ht="15" customHeight="1">
      <c r="A517" s="512">
        <v>210001802372</v>
      </c>
      <c r="B517" s="1033" t="s">
        <v>127</v>
      </c>
      <c r="C517" s="1034"/>
      <c r="D517" s="1034"/>
      <c r="E517" s="1034"/>
      <c r="F517" s="1035"/>
      <c r="G517" s="647">
        <f t="shared" si="84"/>
        <v>80084.74576271187</v>
      </c>
      <c r="H517" s="116">
        <v>94500</v>
      </c>
      <c r="I517" s="117"/>
      <c r="J517" s="117"/>
      <c r="K517" s="117"/>
      <c r="L517" s="117"/>
      <c r="M517" s="108">
        <v>0.1</v>
      </c>
      <c r="N517" s="116">
        <v>85900</v>
      </c>
      <c r="O517" s="116"/>
      <c r="P517" s="116"/>
      <c r="Q517" s="110">
        <v>0.1</v>
      </c>
      <c r="R517" s="116">
        <v>78100</v>
      </c>
      <c r="S517" s="111">
        <f t="shared" si="85"/>
        <v>1.2099871959026889</v>
      </c>
      <c r="T517" s="118">
        <v>71000</v>
      </c>
      <c r="U517" s="118">
        <v>64500</v>
      </c>
      <c r="V517" s="113">
        <f t="shared" si="86"/>
        <v>1.4651162790697674</v>
      </c>
      <c r="W517" s="113">
        <f t="shared" si="83"/>
        <v>1.3309859154929577</v>
      </c>
    </row>
    <row r="518" spans="1:23" s="101" customFormat="1" ht="15" customHeight="1">
      <c r="A518" s="616">
        <v>210000001427</v>
      </c>
      <c r="B518" s="1027" t="s">
        <v>128</v>
      </c>
      <c r="C518" s="1028"/>
      <c r="D518" s="1028"/>
      <c r="E518" s="1028"/>
      <c r="F518" s="1029"/>
      <c r="G518" s="647">
        <f t="shared" si="84"/>
        <v>83135.59322033898</v>
      </c>
      <c r="H518" s="116">
        <v>98100</v>
      </c>
      <c r="I518" s="117"/>
      <c r="J518" s="117"/>
      <c r="K518" s="117"/>
      <c r="L518" s="117"/>
      <c r="M518" s="108">
        <v>0.1</v>
      </c>
      <c r="N518" s="116">
        <v>89200</v>
      </c>
      <c r="O518" s="116"/>
      <c r="P518" s="116"/>
      <c r="Q518" s="110">
        <v>0.1</v>
      </c>
      <c r="R518" s="116">
        <v>81100</v>
      </c>
      <c r="S518" s="111">
        <f t="shared" si="85"/>
        <v>1.2096177558569667</v>
      </c>
      <c r="T518" s="118">
        <v>73700</v>
      </c>
      <c r="U518" s="118">
        <v>67000</v>
      </c>
      <c r="V518" s="113">
        <f t="shared" si="86"/>
        <v>1.464179104477612</v>
      </c>
      <c r="W518" s="113">
        <f t="shared" si="83"/>
        <v>1.3310719131614654</v>
      </c>
    </row>
    <row r="519" spans="1:23" s="101" customFormat="1" ht="15" customHeight="1">
      <c r="A519" s="616">
        <v>210000001428</v>
      </c>
      <c r="B519" s="1027" t="s">
        <v>129</v>
      </c>
      <c r="C519" s="1028"/>
      <c r="D519" s="1028"/>
      <c r="E519" s="1028"/>
      <c r="F519" s="1029"/>
      <c r="G519" s="647">
        <f t="shared" si="84"/>
        <v>115423.72881355933</v>
      </c>
      <c r="H519" s="116">
        <v>136200</v>
      </c>
      <c r="I519" s="117"/>
      <c r="J519" s="117"/>
      <c r="K519" s="117"/>
      <c r="L519" s="117"/>
      <c r="M519" s="108">
        <v>0.1</v>
      </c>
      <c r="N519" s="116">
        <v>123800</v>
      </c>
      <c r="O519" s="116"/>
      <c r="P519" s="116"/>
      <c r="Q519" s="110">
        <v>0.1</v>
      </c>
      <c r="R519" s="116">
        <v>112500</v>
      </c>
      <c r="S519" s="111">
        <f t="shared" si="85"/>
        <v>1.2106666666666666</v>
      </c>
      <c r="T519" s="118">
        <v>102300</v>
      </c>
      <c r="U519" s="118">
        <v>93000</v>
      </c>
      <c r="V519" s="113">
        <f t="shared" si="86"/>
        <v>1.4645161290322581</v>
      </c>
      <c r="W519" s="113">
        <f t="shared" si="83"/>
        <v>1.3313782991202345</v>
      </c>
    </row>
    <row r="520" spans="1:23" s="101" customFormat="1" ht="15" customHeight="1">
      <c r="A520" s="616">
        <v>210000001429</v>
      </c>
      <c r="B520" s="1027" t="s">
        <v>130</v>
      </c>
      <c r="C520" s="1028"/>
      <c r="D520" s="1028"/>
      <c r="E520" s="1028"/>
      <c r="F520" s="1029"/>
      <c r="G520" s="647">
        <f t="shared" si="84"/>
        <v>132542.37288135593</v>
      </c>
      <c r="H520" s="116">
        <v>156400</v>
      </c>
      <c r="I520" s="117"/>
      <c r="J520" s="117"/>
      <c r="K520" s="117"/>
      <c r="L520" s="117"/>
      <c r="M520" s="108">
        <v>0.1</v>
      </c>
      <c r="N520" s="116">
        <v>142200</v>
      </c>
      <c r="O520" s="116"/>
      <c r="P520" s="116"/>
      <c r="Q520" s="110">
        <v>0.12</v>
      </c>
      <c r="R520" s="116">
        <v>127000</v>
      </c>
      <c r="S520" s="111">
        <f t="shared" si="85"/>
        <v>1.2314960629921259</v>
      </c>
      <c r="T520" s="118">
        <v>115500</v>
      </c>
      <c r="U520" s="118">
        <v>105000</v>
      </c>
      <c r="V520" s="113">
        <f t="shared" si="86"/>
        <v>1.4895238095238095</v>
      </c>
      <c r="W520" s="113">
        <f t="shared" si="83"/>
        <v>1.354112554112554</v>
      </c>
    </row>
    <row r="521" spans="1:23" s="105" customFormat="1" ht="15" customHeight="1">
      <c r="A521" s="512">
        <v>210000801064</v>
      </c>
      <c r="B521" s="1033" t="s">
        <v>131</v>
      </c>
      <c r="C521" s="1034"/>
      <c r="D521" s="1034"/>
      <c r="E521" s="1034"/>
      <c r="F521" s="1035"/>
      <c r="G521" s="647">
        <f t="shared" si="84"/>
        <v>24152.54237288136</v>
      </c>
      <c r="H521" s="116">
        <v>28500</v>
      </c>
      <c r="I521" s="117"/>
      <c r="J521" s="117"/>
      <c r="K521" s="117"/>
      <c r="L521" s="117"/>
      <c r="M521" s="108">
        <v>0.05</v>
      </c>
      <c r="N521" s="116">
        <v>27100</v>
      </c>
      <c r="O521" s="116"/>
      <c r="P521" s="116"/>
      <c r="Q521" s="110">
        <v>0.1</v>
      </c>
      <c r="R521" s="116">
        <v>24600</v>
      </c>
      <c r="S521" s="111">
        <f t="shared" si="85"/>
        <v>1.1585365853658536</v>
      </c>
      <c r="T521" s="118">
        <v>22400</v>
      </c>
      <c r="U521" s="118">
        <v>21300</v>
      </c>
      <c r="V521" s="113">
        <f t="shared" si="86"/>
        <v>1.3380281690140845</v>
      </c>
      <c r="W521" s="113">
        <f t="shared" si="83"/>
        <v>1.2723214285714286</v>
      </c>
    </row>
    <row r="522" spans="1:23" s="101" customFormat="1" ht="15" customHeight="1">
      <c r="A522" s="496">
        <v>210000801040</v>
      </c>
      <c r="B522" s="1033" t="s">
        <v>132</v>
      </c>
      <c r="C522" s="1034"/>
      <c r="D522" s="1034"/>
      <c r="E522" s="1034"/>
      <c r="F522" s="1035"/>
      <c r="G522" s="647">
        <f t="shared" si="84"/>
        <v>25593.220338983054</v>
      </c>
      <c r="H522" s="116">
        <v>30200</v>
      </c>
      <c r="I522" s="117"/>
      <c r="J522" s="117"/>
      <c r="K522" s="117"/>
      <c r="L522" s="117"/>
      <c r="M522" s="108">
        <v>0.1</v>
      </c>
      <c r="N522" s="116">
        <v>27500</v>
      </c>
      <c r="O522" s="116"/>
      <c r="P522" s="116"/>
      <c r="Q522" s="110">
        <v>0.1</v>
      </c>
      <c r="R522" s="116">
        <v>25000</v>
      </c>
      <c r="S522" s="111">
        <f t="shared" si="85"/>
        <v>1.208</v>
      </c>
      <c r="T522" s="118">
        <v>22700</v>
      </c>
      <c r="U522" s="118">
        <v>21600</v>
      </c>
      <c r="V522" s="113">
        <f t="shared" si="86"/>
        <v>1.3981481481481481</v>
      </c>
      <c r="W522" s="113">
        <f t="shared" si="83"/>
        <v>1.330396475770925</v>
      </c>
    </row>
    <row r="523" spans="1:23" s="101" customFormat="1" ht="15" customHeight="1">
      <c r="A523" s="512">
        <v>210000801101</v>
      </c>
      <c r="B523" s="1033" t="s">
        <v>133</v>
      </c>
      <c r="C523" s="1034"/>
      <c r="D523" s="1034"/>
      <c r="E523" s="1034"/>
      <c r="F523" s="1035"/>
      <c r="G523" s="647">
        <f t="shared" si="84"/>
        <v>18220.33898305085</v>
      </c>
      <c r="H523" s="116">
        <v>21500</v>
      </c>
      <c r="I523" s="117"/>
      <c r="J523" s="117"/>
      <c r="K523" s="117"/>
      <c r="L523" s="117"/>
      <c r="M523" s="108">
        <v>0.05</v>
      </c>
      <c r="N523" s="116">
        <v>20500</v>
      </c>
      <c r="O523" s="116"/>
      <c r="P523" s="116"/>
      <c r="Q523" s="110">
        <v>0.1</v>
      </c>
      <c r="R523" s="116">
        <v>18600</v>
      </c>
      <c r="S523" s="111">
        <f t="shared" si="85"/>
        <v>1.1559139784946237</v>
      </c>
      <c r="T523" s="118">
        <v>16900</v>
      </c>
      <c r="U523" s="118">
        <v>16100</v>
      </c>
      <c r="V523" s="113">
        <f t="shared" si="86"/>
        <v>1.3354037267080745</v>
      </c>
      <c r="W523" s="113">
        <f t="shared" si="83"/>
        <v>1.272189349112426</v>
      </c>
    </row>
    <row r="524" spans="1:23" s="105" customFormat="1" ht="15" customHeight="1">
      <c r="A524" s="636">
        <v>210000801111</v>
      </c>
      <c r="B524" s="1215" t="s">
        <v>134</v>
      </c>
      <c r="C524" s="1216"/>
      <c r="D524" s="1216"/>
      <c r="E524" s="1216"/>
      <c r="F524" s="1217"/>
      <c r="G524" s="648">
        <f t="shared" si="84"/>
        <v>17796.610169491527</v>
      </c>
      <c r="H524" s="121">
        <v>21000</v>
      </c>
      <c r="I524" s="122"/>
      <c r="J524" s="122"/>
      <c r="K524" s="122"/>
      <c r="L524" s="122"/>
      <c r="M524" s="108">
        <v>0.09</v>
      </c>
      <c r="N524" s="121">
        <v>19200</v>
      </c>
      <c r="O524" s="123"/>
      <c r="P524" s="123"/>
      <c r="Q524" s="110">
        <v>0.1</v>
      </c>
      <c r="R524" s="121">
        <v>17400</v>
      </c>
      <c r="S524" s="111">
        <f t="shared" si="85"/>
        <v>1.206896551724138</v>
      </c>
      <c r="T524" s="124">
        <v>15800</v>
      </c>
      <c r="U524" s="124">
        <v>15100</v>
      </c>
      <c r="V524" s="113">
        <f t="shared" si="86"/>
        <v>1.390728476821192</v>
      </c>
      <c r="W524" s="113">
        <f t="shared" si="83"/>
        <v>1.3291139240506329</v>
      </c>
    </row>
    <row r="525" spans="1:23" s="960" customFormat="1" ht="15" customHeight="1">
      <c r="A525" s="951" t="s">
        <v>759</v>
      </c>
      <c r="B525" s="952" t="s">
        <v>791</v>
      </c>
      <c r="C525" s="952"/>
      <c r="D525" s="952"/>
      <c r="E525" s="952"/>
      <c r="F525" s="952"/>
      <c r="G525" s="952"/>
      <c r="H525" s="956"/>
      <c r="I525" s="956"/>
      <c r="J525" s="956"/>
      <c r="K525" s="956"/>
      <c r="L525" s="956"/>
      <c r="M525" s="956"/>
      <c r="N525" s="956"/>
      <c r="O525" s="956"/>
      <c r="P525" s="956"/>
      <c r="Q525" s="957"/>
      <c r="R525" s="956"/>
      <c r="S525" s="958"/>
      <c r="T525" s="956"/>
      <c r="U525" s="952"/>
      <c r="V525" s="959"/>
      <c r="W525" s="959"/>
    </row>
    <row r="526" spans="1:23" s="961" customFormat="1" ht="15" customHeight="1">
      <c r="A526" s="953" t="s">
        <v>349</v>
      </c>
      <c r="B526" s="952" t="s">
        <v>674</v>
      </c>
      <c r="C526" s="952"/>
      <c r="D526" s="952"/>
      <c r="E526" s="952"/>
      <c r="F526" s="952"/>
      <c r="G526" s="952"/>
      <c r="H526" s="956"/>
      <c r="I526" s="956"/>
      <c r="J526" s="956"/>
      <c r="K526" s="956"/>
      <c r="L526" s="956"/>
      <c r="M526" s="956"/>
      <c r="N526" s="956"/>
      <c r="O526" s="956"/>
      <c r="P526" s="956"/>
      <c r="Q526" s="957"/>
      <c r="R526" s="956"/>
      <c r="S526" s="958"/>
      <c r="T526" s="956"/>
      <c r="U526" s="952"/>
      <c r="V526" s="959"/>
      <c r="W526" s="959"/>
    </row>
    <row r="527" spans="1:23" s="961" customFormat="1" ht="15" customHeight="1">
      <c r="A527" s="953" t="s">
        <v>350</v>
      </c>
      <c r="B527" s="952" t="s">
        <v>191</v>
      </c>
      <c r="C527" s="952"/>
      <c r="D527" s="952"/>
      <c r="E527" s="952"/>
      <c r="F527" s="952"/>
      <c r="G527" s="962"/>
      <c r="H527" s="963"/>
      <c r="I527" s="963"/>
      <c r="J527" s="963"/>
      <c r="K527" s="963"/>
      <c r="L527" s="963"/>
      <c r="M527" s="963"/>
      <c r="N527" s="963"/>
      <c r="O527" s="963"/>
      <c r="P527" s="963"/>
      <c r="Q527" s="964"/>
      <c r="R527" s="963"/>
      <c r="S527" s="965"/>
      <c r="T527" s="963"/>
      <c r="U527" s="966"/>
      <c r="V527" s="959"/>
      <c r="W527" s="959"/>
    </row>
    <row r="528" spans="1:23" s="961" customFormat="1" ht="15" customHeight="1">
      <c r="A528" s="954" t="s">
        <v>351</v>
      </c>
      <c r="B528" s="952" t="s">
        <v>753</v>
      </c>
      <c r="C528" s="952"/>
      <c r="D528" s="952"/>
      <c r="E528" s="952"/>
      <c r="F528" s="955"/>
      <c r="G528" s="952"/>
      <c r="H528" s="956"/>
      <c r="I528" s="956"/>
      <c r="J528" s="956"/>
      <c r="K528" s="956"/>
      <c r="L528" s="956"/>
      <c r="M528" s="956"/>
      <c r="N528" s="956"/>
      <c r="O528" s="956"/>
      <c r="P528" s="956"/>
      <c r="Q528" s="957"/>
      <c r="R528" s="956"/>
      <c r="S528" s="958"/>
      <c r="T528" s="956"/>
      <c r="U528" s="952"/>
      <c r="V528" s="959"/>
      <c r="W528" s="959"/>
    </row>
    <row r="529" spans="1:23" s="101" customFormat="1" ht="15" customHeight="1" thickBot="1">
      <c r="A529" s="481"/>
      <c r="B529" s="1090"/>
      <c r="C529" s="1090"/>
      <c r="D529" s="1090"/>
      <c r="E529" s="1090"/>
      <c r="F529" s="1090"/>
      <c r="G529" s="1030"/>
      <c r="H529" s="1030"/>
      <c r="I529" s="218"/>
      <c r="J529" s="218"/>
      <c r="K529" s="218"/>
      <c r="L529" s="218"/>
      <c r="M529" s="218"/>
      <c r="N529" s="218"/>
      <c r="O529" s="218"/>
      <c r="P529" s="218"/>
      <c r="Q529" s="224"/>
      <c r="R529" s="96"/>
      <c r="S529" s="225"/>
      <c r="T529" s="96"/>
      <c r="U529" s="96"/>
      <c r="V529" s="113"/>
      <c r="W529" s="113" t="e">
        <f aca="true" t="shared" si="87" ref="W529:W560">H529/T529</f>
        <v>#DIV/0!</v>
      </c>
    </row>
    <row r="530" spans="1:23" s="96" customFormat="1" ht="19.5" customHeight="1">
      <c r="A530" s="223" t="s">
        <v>341</v>
      </c>
      <c r="B530" s="1053" t="s">
        <v>796</v>
      </c>
      <c r="C530" s="1054"/>
      <c r="D530" s="1054"/>
      <c r="E530" s="1054"/>
      <c r="F530" s="1055"/>
      <c r="G530" s="1056"/>
      <c r="H530" s="1057"/>
      <c r="I530" s="94"/>
      <c r="J530" s="94"/>
      <c r="K530" s="94"/>
      <c r="L530" s="94"/>
      <c r="M530" s="94"/>
      <c r="N530" s="94"/>
      <c r="O530" s="94"/>
      <c r="P530" s="94"/>
      <c r="Q530" s="95"/>
      <c r="R530" s="101"/>
      <c r="S530" s="97"/>
      <c r="T530" s="101"/>
      <c r="U530" s="101"/>
      <c r="V530" s="113"/>
      <c r="W530" s="113" t="e">
        <f t="shared" si="87"/>
        <v>#DIV/0!</v>
      </c>
    </row>
    <row r="531" spans="1:23" s="101" customFormat="1" ht="19.5" customHeight="1" thickBot="1">
      <c r="A531" s="98"/>
      <c r="B531" s="1058"/>
      <c r="C531" s="1059"/>
      <c r="D531" s="1059"/>
      <c r="E531" s="1059"/>
      <c r="F531" s="1060"/>
      <c r="G531" s="226" t="s">
        <v>342</v>
      </c>
      <c r="H531" s="227"/>
      <c r="I531" s="227"/>
      <c r="J531" s="227"/>
      <c r="K531" s="227"/>
      <c r="L531" s="227"/>
      <c r="M531" s="227"/>
      <c r="N531" s="227"/>
      <c r="O531" s="227"/>
      <c r="P531" s="227"/>
      <c r="Q531" s="482"/>
      <c r="R531" s="227"/>
      <c r="S531" s="483"/>
      <c r="T531" s="227"/>
      <c r="U531" s="484"/>
      <c r="V531" s="113"/>
      <c r="W531" s="113" t="e">
        <f t="shared" si="87"/>
        <v>#DIV/0!</v>
      </c>
    </row>
    <row r="532" spans="1:23" s="101" customFormat="1" ht="15" customHeight="1">
      <c r="A532" s="32"/>
      <c r="B532" s="1087" t="s">
        <v>799</v>
      </c>
      <c r="C532" s="1088"/>
      <c r="D532" s="1088"/>
      <c r="E532" s="1088"/>
      <c r="F532" s="1089"/>
      <c r="G532" s="620"/>
      <c r="H532" s="621">
        <f>SUM(H533:H538)</f>
        <v>256600</v>
      </c>
      <c r="I532" s="627"/>
      <c r="J532" s="627"/>
      <c r="K532" s="627"/>
      <c r="L532" s="627"/>
      <c r="M532" s="627"/>
      <c r="N532" s="621">
        <f>SUM(N533:N538)</f>
        <v>233200</v>
      </c>
      <c r="O532" s="627"/>
      <c r="P532" s="627"/>
      <c r="Q532" s="110">
        <v>0.1</v>
      </c>
      <c r="R532" s="621">
        <f>SUM(R533:R538)</f>
        <v>211900</v>
      </c>
      <c r="S532" s="111">
        <f aca="true" t="shared" si="88" ref="S532:S562">H532/R532</f>
        <v>1.2109485606418122</v>
      </c>
      <c r="T532" s="621">
        <f>SUM(T533:T538)</f>
        <v>196900</v>
      </c>
      <c r="U532" s="28">
        <f>SUM(U533:U538)</f>
        <v>185500</v>
      </c>
      <c r="V532" s="113">
        <f aca="true" t="shared" si="89" ref="V532:V562">H532/U532</f>
        <v>1.383288409703504</v>
      </c>
      <c r="W532" s="113">
        <f t="shared" si="87"/>
        <v>1.303199593702387</v>
      </c>
    </row>
    <row r="533" spans="1:23" s="101" customFormat="1" ht="15" customHeight="1">
      <c r="A533" s="512">
        <v>210000802782</v>
      </c>
      <c r="B533" s="1024" t="s">
        <v>703</v>
      </c>
      <c r="C533" s="1025"/>
      <c r="D533" s="1025"/>
      <c r="E533" s="1025"/>
      <c r="F533" s="1026"/>
      <c r="G533" s="238">
        <f aca="true" t="shared" si="90" ref="G533:G548">H533/1.18</f>
        <v>19237.288135593222</v>
      </c>
      <c r="H533" s="116">
        <v>22700</v>
      </c>
      <c r="I533" s="117"/>
      <c r="J533" s="117"/>
      <c r="K533" s="117"/>
      <c r="L533" s="117"/>
      <c r="M533" s="108">
        <v>0.1</v>
      </c>
      <c r="N533" s="116">
        <v>20600</v>
      </c>
      <c r="O533" s="116"/>
      <c r="P533" s="116"/>
      <c r="Q533" s="110">
        <v>0.1</v>
      </c>
      <c r="R533" s="116">
        <v>18700</v>
      </c>
      <c r="S533" s="111">
        <f t="shared" si="88"/>
        <v>1.213903743315508</v>
      </c>
      <c r="T533" s="118">
        <v>18700</v>
      </c>
      <c r="U533" s="119">
        <v>17800</v>
      </c>
      <c r="V533" s="113">
        <f t="shared" si="89"/>
        <v>1.2752808988764044</v>
      </c>
      <c r="W533" s="113">
        <f t="shared" si="87"/>
        <v>1.213903743315508</v>
      </c>
    </row>
    <row r="534" spans="1:23" s="101" customFormat="1" ht="15" customHeight="1">
      <c r="A534" s="512">
        <v>210000007741</v>
      </c>
      <c r="B534" s="1045" t="s">
        <v>702</v>
      </c>
      <c r="C534" s="1046"/>
      <c r="D534" s="1046"/>
      <c r="E534" s="1046"/>
      <c r="F534" s="1047"/>
      <c r="G534" s="238">
        <f t="shared" si="90"/>
        <v>55508.47457627119</v>
      </c>
      <c r="H534" s="116">
        <v>65500</v>
      </c>
      <c r="I534" s="117"/>
      <c r="J534" s="117"/>
      <c r="K534" s="117"/>
      <c r="L534" s="117"/>
      <c r="M534" s="108">
        <v>0.1</v>
      </c>
      <c r="N534" s="116">
        <v>59500</v>
      </c>
      <c r="O534" s="116"/>
      <c r="P534" s="116"/>
      <c r="Q534" s="110">
        <v>0.1</v>
      </c>
      <c r="R534" s="628">
        <v>54100</v>
      </c>
      <c r="S534" s="111">
        <f t="shared" si="88"/>
        <v>1.210720887245841</v>
      </c>
      <c r="T534" s="629">
        <v>49200</v>
      </c>
      <c r="U534" s="630">
        <v>46800</v>
      </c>
      <c r="V534" s="113">
        <f t="shared" si="89"/>
        <v>1.3995726495726495</v>
      </c>
      <c r="W534" s="113">
        <f t="shared" si="87"/>
        <v>1.33130081300813</v>
      </c>
    </row>
    <row r="535" spans="1:23" s="101" customFormat="1" ht="15" customHeight="1">
      <c r="A535" s="512">
        <v>210000802786</v>
      </c>
      <c r="B535" s="1024" t="s">
        <v>704</v>
      </c>
      <c r="C535" s="1025"/>
      <c r="D535" s="1025"/>
      <c r="E535" s="1025"/>
      <c r="F535" s="1026"/>
      <c r="G535" s="238">
        <f t="shared" si="90"/>
        <v>36271.18644067797</v>
      </c>
      <c r="H535" s="116">
        <v>42800</v>
      </c>
      <c r="I535" s="117"/>
      <c r="J535" s="117"/>
      <c r="K535" s="117"/>
      <c r="L535" s="117"/>
      <c r="M535" s="108">
        <v>0.1</v>
      </c>
      <c r="N535" s="116">
        <v>38900</v>
      </c>
      <c r="O535" s="116"/>
      <c r="P535" s="116"/>
      <c r="Q535" s="110">
        <v>0.1</v>
      </c>
      <c r="R535" s="116">
        <v>35400</v>
      </c>
      <c r="S535" s="111">
        <f t="shared" si="88"/>
        <v>1.2090395480225988</v>
      </c>
      <c r="T535" s="118">
        <v>32200</v>
      </c>
      <c r="U535" s="119">
        <v>30700</v>
      </c>
      <c r="V535" s="113">
        <f t="shared" si="89"/>
        <v>1.3941368078175895</v>
      </c>
      <c r="W535" s="113">
        <f t="shared" si="87"/>
        <v>1.329192546583851</v>
      </c>
    </row>
    <row r="536" spans="1:23" s="101" customFormat="1" ht="15" customHeight="1">
      <c r="A536" s="512">
        <v>210000802808</v>
      </c>
      <c r="B536" s="1024" t="s">
        <v>705</v>
      </c>
      <c r="C536" s="1025"/>
      <c r="D536" s="1025"/>
      <c r="E536" s="1025"/>
      <c r="F536" s="1026"/>
      <c r="G536" s="238">
        <f t="shared" si="90"/>
        <v>51779.661016949154</v>
      </c>
      <c r="H536" s="116">
        <v>61100</v>
      </c>
      <c r="I536" s="117"/>
      <c r="J536" s="117"/>
      <c r="K536" s="117"/>
      <c r="L536" s="117"/>
      <c r="M536" s="108">
        <v>0.1</v>
      </c>
      <c r="N536" s="116">
        <v>55600</v>
      </c>
      <c r="O536" s="116"/>
      <c r="P536" s="116"/>
      <c r="Q536" s="110">
        <v>0.1</v>
      </c>
      <c r="R536" s="116">
        <v>50500</v>
      </c>
      <c r="S536" s="111">
        <f t="shared" si="88"/>
        <v>1.2099009900990099</v>
      </c>
      <c r="T536" s="118">
        <v>45900</v>
      </c>
      <c r="U536" s="119">
        <v>41700</v>
      </c>
      <c r="V536" s="113">
        <f t="shared" si="89"/>
        <v>1.4652278177458034</v>
      </c>
      <c r="W536" s="113">
        <f t="shared" si="87"/>
        <v>1.3311546840958606</v>
      </c>
    </row>
    <row r="537" spans="1:23" s="101" customFormat="1" ht="15" customHeight="1">
      <c r="A537" s="512">
        <v>210000802117</v>
      </c>
      <c r="B537" s="1048" t="s">
        <v>706</v>
      </c>
      <c r="C537" s="1049"/>
      <c r="D537" s="1049"/>
      <c r="E537" s="1049"/>
      <c r="F537" s="1050"/>
      <c r="G537" s="238">
        <f t="shared" si="90"/>
        <v>28559.32203389831</v>
      </c>
      <c r="H537" s="116">
        <v>33700</v>
      </c>
      <c r="I537" s="117"/>
      <c r="J537" s="117"/>
      <c r="K537" s="117"/>
      <c r="L537" s="117"/>
      <c r="M537" s="108">
        <v>0.1</v>
      </c>
      <c r="N537" s="116">
        <v>30600</v>
      </c>
      <c r="O537" s="116"/>
      <c r="P537" s="116"/>
      <c r="Q537" s="110">
        <v>0.1</v>
      </c>
      <c r="R537" s="116">
        <v>27800</v>
      </c>
      <c r="S537" s="111">
        <f t="shared" si="88"/>
        <v>1.2122302158273381</v>
      </c>
      <c r="T537" s="118">
        <v>27800</v>
      </c>
      <c r="U537" s="119">
        <v>26500</v>
      </c>
      <c r="V537" s="113">
        <f t="shared" si="89"/>
        <v>1.271698113207547</v>
      </c>
      <c r="W537" s="113">
        <f t="shared" si="87"/>
        <v>1.2122302158273381</v>
      </c>
    </row>
    <row r="538" spans="1:23" s="101" customFormat="1" ht="15" customHeight="1">
      <c r="A538" s="512">
        <v>210000802780</v>
      </c>
      <c r="B538" s="1024" t="s">
        <v>707</v>
      </c>
      <c r="C538" s="1025"/>
      <c r="D538" s="1025"/>
      <c r="E538" s="1025"/>
      <c r="F538" s="1026"/>
      <c r="G538" s="238">
        <f t="shared" si="90"/>
        <v>26101.69491525424</v>
      </c>
      <c r="H538" s="116">
        <v>30800</v>
      </c>
      <c r="I538" s="117"/>
      <c r="J538" s="117"/>
      <c r="K538" s="117"/>
      <c r="L538" s="117"/>
      <c r="M538" s="108">
        <v>0.1</v>
      </c>
      <c r="N538" s="116">
        <v>28000</v>
      </c>
      <c r="O538" s="116"/>
      <c r="P538" s="116"/>
      <c r="Q538" s="110">
        <v>0.1</v>
      </c>
      <c r="R538" s="116">
        <v>25400</v>
      </c>
      <c r="S538" s="111">
        <f t="shared" si="88"/>
        <v>1.2125984251968505</v>
      </c>
      <c r="T538" s="118">
        <v>23100</v>
      </c>
      <c r="U538" s="119">
        <v>22000</v>
      </c>
      <c r="V538" s="113">
        <f t="shared" si="89"/>
        <v>1.4</v>
      </c>
      <c r="W538" s="113">
        <f t="shared" si="87"/>
        <v>1.3333333333333333</v>
      </c>
    </row>
    <row r="539" spans="1:23" s="101" customFormat="1" ht="15" customHeight="1">
      <c r="A539" s="512">
        <v>210000807547</v>
      </c>
      <c r="B539" s="1021" t="s">
        <v>708</v>
      </c>
      <c r="C539" s="1022"/>
      <c r="D539" s="1022"/>
      <c r="E539" s="1022"/>
      <c r="F539" s="1023"/>
      <c r="G539" s="238">
        <f t="shared" si="90"/>
        <v>37966.101694915254</v>
      </c>
      <c r="H539" s="116">
        <v>44800</v>
      </c>
      <c r="I539" s="117"/>
      <c r="J539" s="117"/>
      <c r="K539" s="117"/>
      <c r="L539" s="117"/>
      <c r="M539" s="108">
        <v>0.1</v>
      </c>
      <c r="N539" s="116">
        <v>40700</v>
      </c>
      <c r="O539" s="116"/>
      <c r="P539" s="116"/>
      <c r="Q539" s="110">
        <v>0.1</v>
      </c>
      <c r="R539" s="116">
        <v>37000</v>
      </c>
      <c r="S539" s="111">
        <f t="shared" si="88"/>
        <v>1.2108108108108109</v>
      </c>
      <c r="T539" s="118">
        <v>33600</v>
      </c>
      <c r="U539" s="119">
        <v>32000</v>
      </c>
      <c r="V539" s="113">
        <f t="shared" si="89"/>
        <v>1.4</v>
      </c>
      <c r="W539" s="113">
        <f t="shared" si="87"/>
        <v>1.3333333333333333</v>
      </c>
    </row>
    <row r="540" spans="1:23" s="101" customFormat="1" ht="15" customHeight="1">
      <c r="A540" s="512">
        <v>210000803571</v>
      </c>
      <c r="B540" s="1021" t="s">
        <v>709</v>
      </c>
      <c r="C540" s="1022"/>
      <c r="D540" s="1022"/>
      <c r="E540" s="1022"/>
      <c r="F540" s="1023"/>
      <c r="G540" s="238">
        <f t="shared" si="90"/>
        <v>17033.898305084746</v>
      </c>
      <c r="H540" s="116">
        <v>20100</v>
      </c>
      <c r="I540" s="117"/>
      <c r="J540" s="117"/>
      <c r="K540" s="117"/>
      <c r="L540" s="117"/>
      <c r="M540" s="108">
        <v>0.1</v>
      </c>
      <c r="N540" s="116">
        <v>18300</v>
      </c>
      <c r="O540" s="116"/>
      <c r="P540" s="116"/>
      <c r="Q540" s="110">
        <v>0.1</v>
      </c>
      <c r="R540" s="116">
        <v>16600</v>
      </c>
      <c r="S540" s="111">
        <f t="shared" si="88"/>
        <v>1.2108433734939759</v>
      </c>
      <c r="T540" s="118">
        <v>16600</v>
      </c>
      <c r="U540" s="119">
        <v>15800</v>
      </c>
      <c r="V540" s="113">
        <f t="shared" si="89"/>
        <v>1.2721518987341771</v>
      </c>
      <c r="W540" s="113">
        <f t="shared" si="87"/>
        <v>1.2108433734939759</v>
      </c>
    </row>
    <row r="541" spans="1:23" s="101" customFormat="1" ht="15" customHeight="1">
      <c r="A541" s="512">
        <v>210000802118</v>
      </c>
      <c r="B541" s="1048" t="s">
        <v>710</v>
      </c>
      <c r="C541" s="1049"/>
      <c r="D541" s="1049"/>
      <c r="E541" s="1049"/>
      <c r="F541" s="1050"/>
      <c r="G541" s="238">
        <f t="shared" si="90"/>
        <v>33644.06779661017</v>
      </c>
      <c r="H541" s="116">
        <v>39700</v>
      </c>
      <c r="I541" s="117"/>
      <c r="J541" s="117"/>
      <c r="K541" s="117"/>
      <c r="L541" s="117"/>
      <c r="M541" s="108">
        <v>0.1</v>
      </c>
      <c r="N541" s="116">
        <v>36100</v>
      </c>
      <c r="O541" s="116"/>
      <c r="P541" s="116"/>
      <c r="Q541" s="110">
        <v>0.1</v>
      </c>
      <c r="R541" s="116">
        <v>32800</v>
      </c>
      <c r="S541" s="111">
        <f t="shared" si="88"/>
        <v>1.2103658536585367</v>
      </c>
      <c r="T541" s="118">
        <v>32800</v>
      </c>
      <c r="U541" s="119">
        <v>31200</v>
      </c>
      <c r="V541" s="113">
        <f t="shared" si="89"/>
        <v>1.2724358974358974</v>
      </c>
      <c r="W541" s="113">
        <f t="shared" si="87"/>
        <v>1.2103658536585367</v>
      </c>
    </row>
    <row r="542" spans="1:23" s="101" customFormat="1" ht="15" customHeight="1">
      <c r="A542" s="512">
        <v>210000802788</v>
      </c>
      <c r="B542" s="1048" t="s">
        <v>711</v>
      </c>
      <c r="C542" s="1049"/>
      <c r="D542" s="1049"/>
      <c r="E542" s="1049"/>
      <c r="F542" s="1050"/>
      <c r="G542" s="238">
        <f t="shared" si="90"/>
        <v>36694.91525423729</v>
      </c>
      <c r="H542" s="116">
        <v>43300</v>
      </c>
      <c r="I542" s="117"/>
      <c r="J542" s="117"/>
      <c r="K542" s="117"/>
      <c r="L542" s="117"/>
      <c r="M542" s="108">
        <v>0.1</v>
      </c>
      <c r="N542" s="116">
        <v>39400</v>
      </c>
      <c r="O542" s="116"/>
      <c r="P542" s="116"/>
      <c r="Q542" s="110">
        <v>0.1</v>
      </c>
      <c r="R542" s="116">
        <v>35800</v>
      </c>
      <c r="S542" s="111">
        <f t="shared" si="88"/>
        <v>1.2094972067039107</v>
      </c>
      <c r="T542" s="118">
        <v>35800</v>
      </c>
      <c r="U542" s="119">
        <v>34100</v>
      </c>
      <c r="V542" s="113">
        <f t="shared" si="89"/>
        <v>1.2697947214076246</v>
      </c>
      <c r="W542" s="113">
        <f t="shared" si="87"/>
        <v>1.2094972067039107</v>
      </c>
    </row>
    <row r="543" spans="1:23" s="101" customFormat="1" ht="15" customHeight="1">
      <c r="A543" s="512">
        <v>210000802789</v>
      </c>
      <c r="B543" s="1024" t="s">
        <v>712</v>
      </c>
      <c r="C543" s="1025"/>
      <c r="D543" s="1025"/>
      <c r="E543" s="1025"/>
      <c r="F543" s="1026"/>
      <c r="G543" s="238">
        <f t="shared" si="90"/>
        <v>42288.135593220344</v>
      </c>
      <c r="H543" s="116">
        <v>49900</v>
      </c>
      <c r="I543" s="117"/>
      <c r="J543" s="117"/>
      <c r="K543" s="117"/>
      <c r="L543" s="117"/>
      <c r="M543" s="108">
        <v>0.1</v>
      </c>
      <c r="N543" s="116">
        <v>45400</v>
      </c>
      <c r="O543" s="116"/>
      <c r="P543" s="116"/>
      <c r="Q543" s="110">
        <v>0.1</v>
      </c>
      <c r="R543" s="116">
        <v>41300</v>
      </c>
      <c r="S543" s="111">
        <f t="shared" si="88"/>
        <v>1.208232445520581</v>
      </c>
      <c r="T543" s="118">
        <v>41300</v>
      </c>
      <c r="U543" s="119">
        <v>39300</v>
      </c>
      <c r="V543" s="113">
        <f t="shared" si="89"/>
        <v>1.2697201017811706</v>
      </c>
      <c r="W543" s="113">
        <f t="shared" si="87"/>
        <v>1.208232445520581</v>
      </c>
    </row>
    <row r="544" spans="1:23" s="101" customFormat="1" ht="15" customHeight="1">
      <c r="A544" s="512">
        <v>210000802811</v>
      </c>
      <c r="B544" s="1021" t="s">
        <v>713</v>
      </c>
      <c r="C544" s="1022"/>
      <c r="D544" s="1022"/>
      <c r="E544" s="1022"/>
      <c r="F544" s="1023"/>
      <c r="G544" s="238">
        <f t="shared" si="90"/>
        <v>84661.01694915254</v>
      </c>
      <c r="H544" s="116">
        <v>99900</v>
      </c>
      <c r="I544" s="117"/>
      <c r="J544" s="117"/>
      <c r="K544" s="117"/>
      <c r="L544" s="117"/>
      <c r="M544" s="108">
        <v>0.09</v>
      </c>
      <c r="N544" s="116">
        <v>91100</v>
      </c>
      <c r="O544" s="116"/>
      <c r="P544" s="116"/>
      <c r="Q544" s="110">
        <v>0.1</v>
      </c>
      <c r="R544" s="116">
        <v>82800</v>
      </c>
      <c r="S544" s="111">
        <f t="shared" si="88"/>
        <v>1.2065217391304348</v>
      </c>
      <c r="T544" s="118">
        <v>75300</v>
      </c>
      <c r="U544" s="119">
        <v>71700</v>
      </c>
      <c r="V544" s="113">
        <f t="shared" si="89"/>
        <v>1.393305439330544</v>
      </c>
      <c r="W544" s="113">
        <f t="shared" si="87"/>
        <v>1.3266932270916334</v>
      </c>
    </row>
    <row r="545" spans="1:23" s="101" customFormat="1" ht="15" customHeight="1">
      <c r="A545" s="512">
        <v>210000807562</v>
      </c>
      <c r="B545" s="1021" t="s">
        <v>714</v>
      </c>
      <c r="C545" s="1022"/>
      <c r="D545" s="1022"/>
      <c r="E545" s="1022"/>
      <c r="F545" s="1023"/>
      <c r="G545" s="238">
        <f t="shared" si="90"/>
        <v>50677.96610169492</v>
      </c>
      <c r="H545" s="134">
        <v>59800</v>
      </c>
      <c r="I545" s="184"/>
      <c r="J545" s="184"/>
      <c r="K545" s="184"/>
      <c r="L545" s="184"/>
      <c r="M545" s="108">
        <v>0.1</v>
      </c>
      <c r="N545" s="134">
        <v>54300</v>
      </c>
      <c r="O545" s="134"/>
      <c r="P545" s="134"/>
      <c r="Q545" s="110">
        <v>0.15</v>
      </c>
      <c r="R545" s="116">
        <v>47200</v>
      </c>
      <c r="S545" s="111">
        <f t="shared" si="88"/>
        <v>1.2669491525423728</v>
      </c>
      <c r="T545" s="118">
        <v>42900</v>
      </c>
      <c r="U545" s="119">
        <v>40900</v>
      </c>
      <c r="V545" s="113">
        <f t="shared" si="89"/>
        <v>1.4621026894865525</v>
      </c>
      <c r="W545" s="113">
        <f t="shared" si="87"/>
        <v>1.393939393939394</v>
      </c>
    </row>
    <row r="546" spans="1:23" s="101" customFormat="1" ht="15" customHeight="1">
      <c r="A546" s="512">
        <v>210000802787</v>
      </c>
      <c r="B546" s="1024" t="s">
        <v>715</v>
      </c>
      <c r="C546" s="1025"/>
      <c r="D546" s="1025"/>
      <c r="E546" s="1025"/>
      <c r="F546" s="1026"/>
      <c r="G546" s="238">
        <f t="shared" si="90"/>
        <v>43898.30508474576</v>
      </c>
      <c r="H546" s="116">
        <v>51800</v>
      </c>
      <c r="I546" s="117"/>
      <c r="J546" s="117"/>
      <c r="K546" s="117"/>
      <c r="L546" s="117"/>
      <c r="M546" s="108">
        <v>0.1</v>
      </c>
      <c r="N546" s="116">
        <v>47100</v>
      </c>
      <c r="O546" s="116"/>
      <c r="P546" s="116"/>
      <c r="Q546" s="110">
        <v>0.1</v>
      </c>
      <c r="R546" s="116">
        <v>42800</v>
      </c>
      <c r="S546" s="111">
        <f t="shared" si="88"/>
        <v>1.2102803738317758</v>
      </c>
      <c r="T546" s="118">
        <v>38900</v>
      </c>
      <c r="U546" s="119">
        <v>37000</v>
      </c>
      <c r="V546" s="113">
        <f t="shared" si="89"/>
        <v>1.4</v>
      </c>
      <c r="W546" s="113">
        <f t="shared" si="87"/>
        <v>1.3316195372750643</v>
      </c>
    </row>
    <row r="547" spans="1:23" s="101" customFormat="1" ht="15" customHeight="1">
      <c r="A547" s="512">
        <v>210001802784</v>
      </c>
      <c r="B547" s="1024" t="s">
        <v>716</v>
      </c>
      <c r="C547" s="1025"/>
      <c r="D547" s="1025"/>
      <c r="E547" s="1025"/>
      <c r="F547" s="1026"/>
      <c r="G547" s="238">
        <f t="shared" si="90"/>
        <v>58305.08474576272</v>
      </c>
      <c r="H547" s="116">
        <v>68800</v>
      </c>
      <c r="I547" s="117"/>
      <c r="J547" s="117"/>
      <c r="K547" s="117"/>
      <c r="L547" s="117"/>
      <c r="M547" s="108">
        <v>0.1</v>
      </c>
      <c r="N547" s="116">
        <v>62600</v>
      </c>
      <c r="O547" s="116"/>
      <c r="P547" s="116"/>
      <c r="Q547" s="110">
        <v>0.1</v>
      </c>
      <c r="R547" s="116">
        <v>56900</v>
      </c>
      <c r="S547" s="111">
        <f t="shared" si="88"/>
        <v>1.2091388400702987</v>
      </c>
      <c r="T547" s="118">
        <v>51700</v>
      </c>
      <c r="U547" s="119">
        <v>47000</v>
      </c>
      <c r="V547" s="113">
        <f t="shared" si="89"/>
        <v>1.4638297872340424</v>
      </c>
      <c r="W547" s="113">
        <f t="shared" si="87"/>
        <v>1.3307543520309477</v>
      </c>
    </row>
    <row r="548" spans="1:23" s="101" customFormat="1" ht="15" customHeight="1">
      <c r="A548" s="512">
        <v>210001802785</v>
      </c>
      <c r="B548" s="1024" t="s">
        <v>717</v>
      </c>
      <c r="C548" s="1025"/>
      <c r="D548" s="1025"/>
      <c r="E548" s="1025"/>
      <c r="F548" s="1026"/>
      <c r="G548" s="238">
        <f t="shared" si="90"/>
        <v>69406.77966101695</v>
      </c>
      <c r="H548" s="116">
        <v>81900</v>
      </c>
      <c r="I548" s="117"/>
      <c r="J548" s="117"/>
      <c r="K548" s="117"/>
      <c r="L548" s="117"/>
      <c r="M548" s="108">
        <v>0.1</v>
      </c>
      <c r="N548" s="116">
        <v>74500</v>
      </c>
      <c r="O548" s="116"/>
      <c r="P548" s="116"/>
      <c r="Q548" s="110">
        <v>0.1</v>
      </c>
      <c r="R548" s="116">
        <v>67700</v>
      </c>
      <c r="S548" s="111">
        <f t="shared" si="88"/>
        <v>1.2097488921713442</v>
      </c>
      <c r="T548" s="118">
        <v>61500</v>
      </c>
      <c r="U548" s="119">
        <v>55900</v>
      </c>
      <c r="V548" s="113">
        <f t="shared" si="89"/>
        <v>1.4651162790697674</v>
      </c>
      <c r="W548" s="113">
        <f t="shared" si="87"/>
        <v>1.3317073170731708</v>
      </c>
    </row>
    <row r="549" spans="1:23" s="101" customFormat="1" ht="15" customHeight="1">
      <c r="A549" s="512">
        <v>210001802810</v>
      </c>
      <c r="B549" s="1024" t="s">
        <v>718</v>
      </c>
      <c r="C549" s="1025"/>
      <c r="D549" s="1025"/>
      <c r="E549" s="1025"/>
      <c r="F549" s="1026"/>
      <c r="G549" s="238">
        <f aca="true" t="shared" si="91" ref="G549:G562">H549/1.18</f>
        <v>70762.71186440678</v>
      </c>
      <c r="H549" s="116">
        <v>83500</v>
      </c>
      <c r="I549" s="117"/>
      <c r="J549" s="117"/>
      <c r="K549" s="117"/>
      <c r="L549" s="117"/>
      <c r="M549" s="108">
        <v>0.1</v>
      </c>
      <c r="N549" s="116">
        <v>75900</v>
      </c>
      <c r="O549" s="116"/>
      <c r="P549" s="116"/>
      <c r="Q549" s="110">
        <v>0.1</v>
      </c>
      <c r="R549" s="116">
        <v>69000</v>
      </c>
      <c r="S549" s="111">
        <f t="shared" si="88"/>
        <v>1.210144927536232</v>
      </c>
      <c r="T549" s="118">
        <v>62700</v>
      </c>
      <c r="U549" s="119">
        <v>57000</v>
      </c>
      <c r="V549" s="113">
        <f t="shared" si="89"/>
        <v>1.4649122807017543</v>
      </c>
      <c r="W549" s="113">
        <f t="shared" si="87"/>
        <v>1.331738437001595</v>
      </c>
    </row>
    <row r="550" spans="1:23" s="101" customFormat="1" ht="15" customHeight="1">
      <c r="A550" s="512">
        <v>210000802809</v>
      </c>
      <c r="B550" s="1024" t="s">
        <v>719</v>
      </c>
      <c r="C550" s="1025"/>
      <c r="D550" s="1025"/>
      <c r="E550" s="1025"/>
      <c r="F550" s="1026"/>
      <c r="G550" s="238">
        <f t="shared" si="91"/>
        <v>61016.94915254237</v>
      </c>
      <c r="H550" s="116">
        <v>72000</v>
      </c>
      <c r="I550" s="117"/>
      <c r="J550" s="117"/>
      <c r="K550" s="117"/>
      <c r="L550" s="117"/>
      <c r="M550" s="108">
        <v>0.1</v>
      </c>
      <c r="N550" s="116">
        <v>65500</v>
      </c>
      <c r="O550" s="116"/>
      <c r="P550" s="116"/>
      <c r="Q550" s="110">
        <v>0.1</v>
      </c>
      <c r="R550" s="116">
        <v>59500</v>
      </c>
      <c r="S550" s="111">
        <f t="shared" si="88"/>
        <v>1.2100840336134453</v>
      </c>
      <c r="T550" s="118">
        <v>54100</v>
      </c>
      <c r="U550" s="119">
        <v>49200</v>
      </c>
      <c r="V550" s="113">
        <f t="shared" si="89"/>
        <v>1.4634146341463414</v>
      </c>
      <c r="W550" s="113">
        <f t="shared" si="87"/>
        <v>1.3308687615526802</v>
      </c>
    </row>
    <row r="551" spans="1:23" s="101" customFormat="1" ht="15" customHeight="1">
      <c r="A551" s="512">
        <v>210000007742</v>
      </c>
      <c r="B551" s="1024" t="s">
        <v>720</v>
      </c>
      <c r="C551" s="1025"/>
      <c r="D551" s="1025"/>
      <c r="E551" s="1025"/>
      <c r="F551" s="1026"/>
      <c r="G551" s="238">
        <f t="shared" si="91"/>
        <v>63728.813559322036</v>
      </c>
      <c r="H551" s="116">
        <v>75200</v>
      </c>
      <c r="I551" s="117"/>
      <c r="J551" s="117"/>
      <c r="K551" s="117"/>
      <c r="L551" s="117"/>
      <c r="M551" s="108">
        <v>0.1</v>
      </c>
      <c r="N551" s="116">
        <v>68400</v>
      </c>
      <c r="O551" s="116"/>
      <c r="P551" s="116"/>
      <c r="Q551" s="110">
        <v>0.1</v>
      </c>
      <c r="R551" s="116">
        <v>62200</v>
      </c>
      <c r="S551" s="111">
        <f t="shared" si="88"/>
        <v>1.2090032154340835</v>
      </c>
      <c r="T551" s="118">
        <v>56600</v>
      </c>
      <c r="U551" s="119">
        <v>53900</v>
      </c>
      <c r="V551" s="113">
        <f t="shared" si="89"/>
        <v>1.3951762523191094</v>
      </c>
      <c r="W551" s="113">
        <f t="shared" si="87"/>
        <v>1.3286219081272084</v>
      </c>
    </row>
    <row r="552" spans="1:23" s="101" customFormat="1" ht="15" customHeight="1">
      <c r="A552" s="512">
        <v>210000007743</v>
      </c>
      <c r="B552" s="1024" t="s">
        <v>721</v>
      </c>
      <c r="C552" s="1025"/>
      <c r="D552" s="1025"/>
      <c r="E552" s="1025"/>
      <c r="F552" s="1026"/>
      <c r="G552" s="238">
        <f t="shared" si="91"/>
        <v>58389.83050847458</v>
      </c>
      <c r="H552" s="116">
        <v>68900</v>
      </c>
      <c r="I552" s="117"/>
      <c r="J552" s="117"/>
      <c r="K552" s="117"/>
      <c r="L552" s="117"/>
      <c r="M552" s="108">
        <v>0.1</v>
      </c>
      <c r="N552" s="116">
        <v>62700</v>
      </c>
      <c r="O552" s="116"/>
      <c r="P552" s="116"/>
      <c r="Q552" s="110">
        <v>0.1</v>
      </c>
      <c r="R552" s="116">
        <v>57000</v>
      </c>
      <c r="S552" s="111">
        <f t="shared" si="88"/>
        <v>1.2087719298245614</v>
      </c>
      <c r="T552" s="118">
        <v>51800</v>
      </c>
      <c r="U552" s="119">
        <v>49300</v>
      </c>
      <c r="V552" s="113">
        <f t="shared" si="89"/>
        <v>1.3975659229208925</v>
      </c>
      <c r="W552" s="113">
        <f t="shared" si="87"/>
        <v>1.33011583011583</v>
      </c>
    </row>
    <row r="553" spans="1:23" s="101" customFormat="1" ht="15" customHeight="1">
      <c r="A553" s="512">
        <v>210000007744</v>
      </c>
      <c r="B553" s="1024" t="s">
        <v>722</v>
      </c>
      <c r="C553" s="1025"/>
      <c r="D553" s="1025"/>
      <c r="E553" s="1025"/>
      <c r="F553" s="1026"/>
      <c r="G553" s="238">
        <f t="shared" si="91"/>
        <v>66864.40677966102</v>
      </c>
      <c r="H553" s="116">
        <v>78900</v>
      </c>
      <c r="I553" s="117"/>
      <c r="J553" s="117"/>
      <c r="K553" s="117"/>
      <c r="L553" s="117"/>
      <c r="M553" s="108">
        <v>0.1</v>
      </c>
      <c r="N553" s="116">
        <v>71800</v>
      </c>
      <c r="O553" s="116"/>
      <c r="P553" s="116"/>
      <c r="Q553" s="110">
        <v>0.1</v>
      </c>
      <c r="R553" s="116">
        <v>65200</v>
      </c>
      <c r="S553" s="111">
        <f t="shared" si="88"/>
        <v>1.210122699386503</v>
      </c>
      <c r="T553" s="118">
        <v>59300</v>
      </c>
      <c r="U553" s="119">
        <v>56500</v>
      </c>
      <c r="V553" s="113">
        <f t="shared" si="89"/>
        <v>1.3964601769911504</v>
      </c>
      <c r="W553" s="113">
        <f t="shared" si="87"/>
        <v>1.330522765598651</v>
      </c>
    </row>
    <row r="554" spans="1:23" s="101" customFormat="1" ht="15" customHeight="1">
      <c r="A554" s="512">
        <v>210000007748</v>
      </c>
      <c r="B554" s="1024" t="s">
        <v>723</v>
      </c>
      <c r="C554" s="1025"/>
      <c r="D554" s="1025"/>
      <c r="E554" s="1025"/>
      <c r="F554" s="1026"/>
      <c r="G554" s="238">
        <f t="shared" si="91"/>
        <v>96525.42372881356</v>
      </c>
      <c r="H554" s="116">
        <v>113900</v>
      </c>
      <c r="I554" s="117"/>
      <c r="J554" s="117"/>
      <c r="K554" s="117"/>
      <c r="L554" s="117"/>
      <c r="M554" s="108">
        <v>0.1</v>
      </c>
      <c r="N554" s="116">
        <v>103500</v>
      </c>
      <c r="O554" s="116"/>
      <c r="P554" s="116"/>
      <c r="Q554" s="110">
        <v>0.1</v>
      </c>
      <c r="R554" s="116">
        <v>94100</v>
      </c>
      <c r="S554" s="111">
        <f t="shared" si="88"/>
        <v>1.210414452709883</v>
      </c>
      <c r="T554" s="118">
        <v>85500</v>
      </c>
      <c r="U554" s="119">
        <v>81400</v>
      </c>
      <c r="V554" s="113">
        <f t="shared" si="89"/>
        <v>1.3992628992628993</v>
      </c>
      <c r="W554" s="113">
        <f t="shared" si="87"/>
        <v>1.3321637426900585</v>
      </c>
    </row>
    <row r="555" spans="1:23" s="101" customFormat="1" ht="15" customHeight="1">
      <c r="A555" s="512">
        <v>210000007751</v>
      </c>
      <c r="B555" s="1024" t="s">
        <v>724</v>
      </c>
      <c r="C555" s="1025"/>
      <c r="D555" s="1025"/>
      <c r="E555" s="1025"/>
      <c r="F555" s="1026"/>
      <c r="G555" s="238">
        <f t="shared" si="91"/>
        <v>111694.91525423729</v>
      </c>
      <c r="H555" s="116">
        <v>131800</v>
      </c>
      <c r="I555" s="117"/>
      <c r="J555" s="117"/>
      <c r="K555" s="117"/>
      <c r="L555" s="117"/>
      <c r="M555" s="108">
        <v>0.1</v>
      </c>
      <c r="N555" s="116">
        <v>119800</v>
      </c>
      <c r="O555" s="116"/>
      <c r="P555" s="116"/>
      <c r="Q555" s="110">
        <v>0.1</v>
      </c>
      <c r="R555" s="116">
        <v>108900</v>
      </c>
      <c r="S555" s="111">
        <f t="shared" si="88"/>
        <v>1.2102846648301193</v>
      </c>
      <c r="T555" s="118">
        <v>99000</v>
      </c>
      <c r="U555" s="119">
        <v>90000</v>
      </c>
      <c r="V555" s="113">
        <f t="shared" si="89"/>
        <v>1.4644444444444444</v>
      </c>
      <c r="W555" s="113">
        <f t="shared" si="87"/>
        <v>1.3313131313131312</v>
      </c>
    </row>
    <row r="556" spans="1:23" s="101" customFormat="1" ht="15" customHeight="1">
      <c r="A556" s="512">
        <v>210000007752</v>
      </c>
      <c r="B556" s="1024" t="s">
        <v>725</v>
      </c>
      <c r="C556" s="1025"/>
      <c r="D556" s="1025"/>
      <c r="E556" s="1025"/>
      <c r="F556" s="1026"/>
      <c r="G556" s="238">
        <f t="shared" si="91"/>
        <v>107881.3559322034</v>
      </c>
      <c r="H556" s="116">
        <v>127300</v>
      </c>
      <c r="I556" s="117"/>
      <c r="J556" s="117"/>
      <c r="K556" s="117"/>
      <c r="L556" s="117"/>
      <c r="M556" s="108">
        <v>0.1</v>
      </c>
      <c r="N556" s="116">
        <v>115700</v>
      </c>
      <c r="O556" s="116"/>
      <c r="P556" s="116"/>
      <c r="Q556" s="110">
        <v>0.1</v>
      </c>
      <c r="R556" s="116">
        <v>105200</v>
      </c>
      <c r="S556" s="111">
        <f t="shared" si="88"/>
        <v>1.2100760456273765</v>
      </c>
      <c r="T556" s="118">
        <v>95600</v>
      </c>
      <c r="U556" s="119">
        <v>91000</v>
      </c>
      <c r="V556" s="113">
        <f t="shared" si="89"/>
        <v>1.3989010989010988</v>
      </c>
      <c r="W556" s="113">
        <f t="shared" si="87"/>
        <v>1.3315899581589958</v>
      </c>
    </row>
    <row r="557" spans="1:23" s="101" customFormat="1" ht="15" customHeight="1">
      <c r="A557" s="512">
        <v>210000007753</v>
      </c>
      <c r="B557" s="1024" t="s">
        <v>726</v>
      </c>
      <c r="C557" s="1025"/>
      <c r="D557" s="1025"/>
      <c r="E557" s="1025"/>
      <c r="F557" s="1026"/>
      <c r="G557" s="238">
        <f t="shared" si="91"/>
        <v>125169.49152542374</v>
      </c>
      <c r="H557" s="116">
        <v>147700</v>
      </c>
      <c r="I557" s="117"/>
      <c r="J557" s="117"/>
      <c r="K557" s="117"/>
      <c r="L557" s="117"/>
      <c r="M557" s="108">
        <v>0.1</v>
      </c>
      <c r="N557" s="116">
        <v>134300</v>
      </c>
      <c r="O557" s="116"/>
      <c r="P557" s="116"/>
      <c r="Q557" s="110">
        <v>0.1</v>
      </c>
      <c r="R557" s="116">
        <v>122100</v>
      </c>
      <c r="S557" s="111">
        <f t="shared" si="88"/>
        <v>1.2096642096642096</v>
      </c>
      <c r="T557" s="118">
        <v>111000</v>
      </c>
      <c r="U557" s="119">
        <v>100500</v>
      </c>
      <c r="V557" s="113">
        <f t="shared" si="89"/>
        <v>1.4696517412935324</v>
      </c>
      <c r="W557" s="113">
        <f t="shared" si="87"/>
        <v>1.3306306306306306</v>
      </c>
    </row>
    <row r="558" spans="1:23" s="101" customFormat="1" ht="15" customHeight="1">
      <c r="A558" s="512">
        <v>210000002836</v>
      </c>
      <c r="B558" s="1048" t="s">
        <v>727</v>
      </c>
      <c r="C558" s="1049"/>
      <c r="D558" s="1049"/>
      <c r="E558" s="1049"/>
      <c r="F558" s="1050"/>
      <c r="G558" s="631">
        <f t="shared" si="91"/>
        <v>142627.1186440678</v>
      </c>
      <c r="H558" s="134">
        <v>168300</v>
      </c>
      <c r="I558" s="184"/>
      <c r="J558" s="184"/>
      <c r="K558" s="184"/>
      <c r="L558" s="184"/>
      <c r="M558" s="108">
        <v>0.1</v>
      </c>
      <c r="N558" s="134">
        <v>153000</v>
      </c>
      <c r="O558" s="134"/>
      <c r="P558" s="134"/>
      <c r="Q558" s="110">
        <v>0.15</v>
      </c>
      <c r="R558" s="156">
        <v>133100</v>
      </c>
      <c r="S558" s="111">
        <f t="shared" si="88"/>
        <v>1.2644628099173554</v>
      </c>
      <c r="T558" s="134">
        <v>121000</v>
      </c>
      <c r="U558" s="158">
        <v>109900</v>
      </c>
      <c r="V558" s="113">
        <f t="shared" si="89"/>
        <v>1.5313921747042767</v>
      </c>
      <c r="W558" s="113">
        <f t="shared" si="87"/>
        <v>1.3909090909090909</v>
      </c>
    </row>
    <row r="559" spans="1:23" s="101" customFormat="1" ht="15" customHeight="1">
      <c r="A559" s="512">
        <v>210000802834</v>
      </c>
      <c r="B559" s="1024" t="s">
        <v>728</v>
      </c>
      <c r="C559" s="1025"/>
      <c r="D559" s="1025"/>
      <c r="E559" s="1025"/>
      <c r="F559" s="1026"/>
      <c r="G559" s="238">
        <f t="shared" si="91"/>
        <v>21610.169491525427</v>
      </c>
      <c r="H559" s="116">
        <v>25500</v>
      </c>
      <c r="I559" s="117"/>
      <c r="J559" s="117"/>
      <c r="K559" s="117"/>
      <c r="L559" s="117"/>
      <c r="M559" s="108">
        <v>0.1</v>
      </c>
      <c r="N559" s="116">
        <v>23200</v>
      </c>
      <c r="O559" s="116"/>
      <c r="P559" s="116"/>
      <c r="Q559" s="110">
        <v>0.1</v>
      </c>
      <c r="R559" s="116">
        <v>21100</v>
      </c>
      <c r="S559" s="111">
        <f t="shared" si="88"/>
        <v>1.2085308056872037</v>
      </c>
      <c r="T559" s="118">
        <v>19200</v>
      </c>
      <c r="U559" s="119">
        <v>18300</v>
      </c>
      <c r="V559" s="113">
        <f t="shared" si="89"/>
        <v>1.3934426229508197</v>
      </c>
      <c r="W559" s="113">
        <f t="shared" si="87"/>
        <v>1.328125</v>
      </c>
    </row>
    <row r="560" spans="1:23" s="101" customFormat="1" ht="15" customHeight="1">
      <c r="A560" s="512">
        <v>210000802835</v>
      </c>
      <c r="B560" s="1024" t="s">
        <v>729</v>
      </c>
      <c r="C560" s="1025"/>
      <c r="D560" s="1025"/>
      <c r="E560" s="1025"/>
      <c r="F560" s="1026"/>
      <c r="G560" s="238">
        <f t="shared" si="91"/>
        <v>23644.067796610172</v>
      </c>
      <c r="H560" s="116">
        <v>27900</v>
      </c>
      <c r="I560" s="117"/>
      <c r="J560" s="117"/>
      <c r="K560" s="117"/>
      <c r="L560" s="117"/>
      <c r="M560" s="108">
        <v>0.1</v>
      </c>
      <c r="N560" s="116">
        <v>25400</v>
      </c>
      <c r="O560" s="116"/>
      <c r="P560" s="116"/>
      <c r="Q560" s="110">
        <v>0.1</v>
      </c>
      <c r="R560" s="116">
        <v>23100</v>
      </c>
      <c r="S560" s="111">
        <f t="shared" si="88"/>
        <v>1.2077922077922079</v>
      </c>
      <c r="T560" s="118">
        <v>21000</v>
      </c>
      <c r="U560" s="119">
        <v>20000</v>
      </c>
      <c r="V560" s="113">
        <f t="shared" si="89"/>
        <v>1.395</v>
      </c>
      <c r="W560" s="113">
        <f t="shared" si="87"/>
        <v>1.3285714285714285</v>
      </c>
    </row>
    <row r="561" spans="1:23" s="101" customFormat="1" ht="15" customHeight="1">
      <c r="A561" s="512">
        <v>210000802836</v>
      </c>
      <c r="B561" s="1024" t="s">
        <v>730</v>
      </c>
      <c r="C561" s="1025"/>
      <c r="D561" s="1025"/>
      <c r="E561" s="1025"/>
      <c r="F561" s="1026"/>
      <c r="G561" s="238">
        <f t="shared" si="91"/>
        <v>19322.033898305086</v>
      </c>
      <c r="H561" s="116">
        <v>22800</v>
      </c>
      <c r="I561" s="117"/>
      <c r="J561" s="117"/>
      <c r="K561" s="117"/>
      <c r="L561" s="117"/>
      <c r="M561" s="108">
        <v>0.1</v>
      </c>
      <c r="N561" s="116">
        <v>20700</v>
      </c>
      <c r="O561" s="116"/>
      <c r="P561" s="116"/>
      <c r="Q561" s="110">
        <v>0.1</v>
      </c>
      <c r="R561" s="116">
        <v>18800</v>
      </c>
      <c r="S561" s="111">
        <f t="shared" si="88"/>
        <v>1.2127659574468086</v>
      </c>
      <c r="T561" s="118">
        <v>17100</v>
      </c>
      <c r="U561" s="119">
        <v>16300</v>
      </c>
      <c r="V561" s="113">
        <f t="shared" si="89"/>
        <v>1.3987730061349692</v>
      </c>
      <c r="W561" s="113">
        <f aca="true" t="shared" si="92" ref="W561:W590">H561/T561</f>
        <v>1.3333333333333333</v>
      </c>
    </row>
    <row r="562" spans="1:23" s="101" customFormat="1" ht="15" customHeight="1">
      <c r="A562" s="496">
        <v>210000802837</v>
      </c>
      <c r="B562" s="1042" t="s">
        <v>731</v>
      </c>
      <c r="C562" s="1043"/>
      <c r="D562" s="1043"/>
      <c r="E562" s="1043"/>
      <c r="F562" s="1044"/>
      <c r="G562" s="641">
        <f t="shared" si="91"/>
        <v>18050.84745762712</v>
      </c>
      <c r="H562" s="121">
        <v>21300</v>
      </c>
      <c r="I562" s="117"/>
      <c r="J562" s="117"/>
      <c r="K562" s="117"/>
      <c r="L562" s="117"/>
      <c r="M562" s="108">
        <v>0.05</v>
      </c>
      <c r="N562" s="116">
        <v>20300</v>
      </c>
      <c r="O562" s="116"/>
      <c r="P562" s="116"/>
      <c r="Q562" s="110">
        <v>0.1</v>
      </c>
      <c r="R562" s="121">
        <v>18400</v>
      </c>
      <c r="S562" s="111">
        <f t="shared" si="88"/>
        <v>1.1576086956521738</v>
      </c>
      <c r="T562" s="124">
        <v>16800</v>
      </c>
      <c r="U562" s="125">
        <v>16000</v>
      </c>
      <c r="V562" s="113">
        <f t="shared" si="89"/>
        <v>1.33125</v>
      </c>
      <c r="W562" s="113">
        <f t="shared" si="92"/>
        <v>1.2678571428571428</v>
      </c>
    </row>
    <row r="563" spans="1:23" s="105" customFormat="1" ht="15" customHeight="1">
      <c r="A563" s="974"/>
      <c r="B563" s="1218" t="s">
        <v>798</v>
      </c>
      <c r="C563" s="1219"/>
      <c r="D563" s="1219"/>
      <c r="E563" s="1219"/>
      <c r="F563" s="1220"/>
      <c r="G563" s="611"/>
      <c r="H563" s="614"/>
      <c r="I563" s="614"/>
      <c r="J563" s="614"/>
      <c r="K563" s="614"/>
      <c r="L563" s="614"/>
      <c r="M563" s="614"/>
      <c r="N563" s="614"/>
      <c r="O563" s="614"/>
      <c r="P563" s="614"/>
      <c r="Q563" s="613"/>
      <c r="R563" s="614"/>
      <c r="S563" s="615"/>
      <c r="T563" s="614"/>
      <c r="U563" s="614"/>
      <c r="V563" s="113"/>
      <c r="W563" s="113" t="e">
        <f t="shared" si="92"/>
        <v>#DIV/0!</v>
      </c>
    </row>
    <row r="564" spans="1:23" s="105" customFormat="1" ht="15" customHeight="1">
      <c r="A564" s="635">
        <v>210000000457</v>
      </c>
      <c r="B564" s="1027" t="s">
        <v>113</v>
      </c>
      <c r="C564" s="1028"/>
      <c r="D564" s="1028"/>
      <c r="E564" s="1028"/>
      <c r="F564" s="1029"/>
      <c r="G564" s="617">
        <f aca="true" t="shared" si="93" ref="G564:G570">H564/1.18</f>
        <v>81271.18644067796</v>
      </c>
      <c r="H564" s="134">
        <v>95900</v>
      </c>
      <c r="I564" s="184"/>
      <c r="J564" s="184"/>
      <c r="K564" s="184"/>
      <c r="L564" s="184"/>
      <c r="M564" s="108">
        <v>0.1</v>
      </c>
      <c r="N564" s="136">
        <v>87200</v>
      </c>
      <c r="O564" s="136"/>
      <c r="P564" s="136"/>
      <c r="Q564" s="110">
        <v>0.2</v>
      </c>
      <c r="R564" s="164">
        <v>72700</v>
      </c>
      <c r="S564" s="111">
        <f aca="true" t="shared" si="94" ref="S564:S590">H564/R564</f>
        <v>1.3191196698762035</v>
      </c>
      <c r="T564" s="134">
        <v>64900</v>
      </c>
      <c r="U564" s="118">
        <v>59000</v>
      </c>
      <c r="V564" s="113">
        <f aca="true" t="shared" si="95" ref="V564:V590">H564/U564</f>
        <v>1.6254237288135593</v>
      </c>
      <c r="W564" s="113">
        <f t="shared" si="92"/>
        <v>1.4776579352850538</v>
      </c>
    </row>
    <row r="565" spans="1:23" s="105" customFormat="1" ht="15" customHeight="1">
      <c r="A565" s="512">
        <v>210000801127</v>
      </c>
      <c r="B565" s="1027" t="s">
        <v>114</v>
      </c>
      <c r="C565" s="1028"/>
      <c r="D565" s="1028"/>
      <c r="E565" s="1028"/>
      <c r="F565" s="1029"/>
      <c r="G565" s="634">
        <f t="shared" si="93"/>
        <v>90677.96610169492</v>
      </c>
      <c r="H565" s="134">
        <v>107000</v>
      </c>
      <c r="I565" s="184"/>
      <c r="J565" s="184"/>
      <c r="K565" s="184"/>
      <c r="L565" s="184"/>
      <c r="M565" s="108">
        <v>0.1</v>
      </c>
      <c r="N565" s="134">
        <v>97300</v>
      </c>
      <c r="O565" s="134"/>
      <c r="P565" s="134"/>
      <c r="Q565" s="110">
        <v>0.2</v>
      </c>
      <c r="R565" s="156">
        <v>81100</v>
      </c>
      <c r="S565" s="111">
        <f t="shared" si="94"/>
        <v>1.3193588162762022</v>
      </c>
      <c r="T565" s="134">
        <v>72400</v>
      </c>
      <c r="U565" s="118">
        <v>65800</v>
      </c>
      <c r="V565" s="113">
        <f t="shared" si="95"/>
        <v>1.6261398176291793</v>
      </c>
      <c r="W565" s="113">
        <f t="shared" si="92"/>
        <v>1.477900552486188</v>
      </c>
    </row>
    <row r="566" spans="1:23" s="105" customFormat="1" ht="15" customHeight="1">
      <c r="A566" s="512">
        <v>210001805756</v>
      </c>
      <c r="B566" s="1109" t="s">
        <v>115</v>
      </c>
      <c r="C566" s="1110"/>
      <c r="D566" s="1110"/>
      <c r="E566" s="1110"/>
      <c r="F566" s="1111"/>
      <c r="G566" s="634">
        <f t="shared" si="93"/>
        <v>66016.94915254238</v>
      </c>
      <c r="H566" s="134">
        <v>77900</v>
      </c>
      <c r="I566" s="184"/>
      <c r="J566" s="184"/>
      <c r="K566" s="184"/>
      <c r="L566" s="184"/>
      <c r="M566" s="108">
        <v>0.1</v>
      </c>
      <c r="N566" s="134">
        <v>70800</v>
      </c>
      <c r="O566" s="134"/>
      <c r="P566" s="134"/>
      <c r="Q566" s="110">
        <v>0.2</v>
      </c>
      <c r="R566" s="156">
        <v>59000</v>
      </c>
      <c r="S566" s="111">
        <f t="shared" si="94"/>
        <v>1.3203389830508474</v>
      </c>
      <c r="T566" s="134">
        <v>53600</v>
      </c>
      <c r="U566" s="118">
        <v>48700</v>
      </c>
      <c r="V566" s="113">
        <f t="shared" si="95"/>
        <v>1.5995893223819302</v>
      </c>
      <c r="W566" s="113">
        <f t="shared" si="92"/>
        <v>1.453358208955224</v>
      </c>
    </row>
    <row r="567" spans="1:23" s="105" customFormat="1" ht="15" customHeight="1">
      <c r="A567" s="512">
        <v>210000807870</v>
      </c>
      <c r="B567" s="1109" t="s">
        <v>116</v>
      </c>
      <c r="C567" s="1110"/>
      <c r="D567" s="1110"/>
      <c r="E567" s="1110"/>
      <c r="F567" s="1111"/>
      <c r="G567" s="634">
        <f t="shared" si="93"/>
        <v>79915.25423728814</v>
      </c>
      <c r="H567" s="134">
        <v>94300</v>
      </c>
      <c r="I567" s="184"/>
      <c r="J567" s="184"/>
      <c r="K567" s="184"/>
      <c r="L567" s="184"/>
      <c r="M567" s="108">
        <v>0.1</v>
      </c>
      <c r="N567" s="134">
        <v>85700</v>
      </c>
      <c r="O567" s="134"/>
      <c r="P567" s="134"/>
      <c r="Q567" s="110">
        <v>0.2</v>
      </c>
      <c r="R567" s="156">
        <v>71400</v>
      </c>
      <c r="S567" s="111">
        <f t="shared" si="94"/>
        <v>1.3207282913165266</v>
      </c>
      <c r="T567" s="134">
        <v>63700</v>
      </c>
      <c r="U567" s="118">
        <v>57900</v>
      </c>
      <c r="V567" s="113">
        <f t="shared" si="95"/>
        <v>1.6286701208981003</v>
      </c>
      <c r="W567" s="113">
        <f t="shared" si="92"/>
        <v>1.4803767660910518</v>
      </c>
    </row>
    <row r="568" spans="1:23" s="101" customFormat="1" ht="15" customHeight="1">
      <c r="A568" s="635">
        <v>210000805760</v>
      </c>
      <c r="B568" s="1109" t="s">
        <v>174</v>
      </c>
      <c r="C568" s="1110"/>
      <c r="D568" s="1110"/>
      <c r="E568" s="1110"/>
      <c r="F568" s="1111"/>
      <c r="G568" s="634">
        <f t="shared" si="93"/>
        <v>42711.86440677966</v>
      </c>
      <c r="H568" s="116">
        <v>50400</v>
      </c>
      <c r="I568" s="117"/>
      <c r="J568" s="117"/>
      <c r="K568" s="117"/>
      <c r="L568" s="117"/>
      <c r="M568" s="108">
        <v>0.1</v>
      </c>
      <c r="N568" s="116">
        <v>45800</v>
      </c>
      <c r="O568" s="116"/>
      <c r="P568" s="116"/>
      <c r="Q568" s="110">
        <v>0.1</v>
      </c>
      <c r="R568" s="156">
        <v>41600</v>
      </c>
      <c r="S568" s="111">
        <f t="shared" si="94"/>
        <v>1.2115384615384615</v>
      </c>
      <c r="T568" s="134">
        <v>37800</v>
      </c>
      <c r="U568" s="118">
        <v>36000</v>
      </c>
      <c r="V568" s="113">
        <f t="shared" si="95"/>
        <v>1.4</v>
      </c>
      <c r="W568" s="113">
        <f t="shared" si="92"/>
        <v>1.3333333333333333</v>
      </c>
    </row>
    <row r="569" spans="1:23" s="105" customFormat="1" ht="15" customHeight="1">
      <c r="A569" s="512">
        <v>210000000217</v>
      </c>
      <c r="B569" s="1109" t="s">
        <v>117</v>
      </c>
      <c r="C569" s="1110"/>
      <c r="D569" s="1110"/>
      <c r="E569" s="1110"/>
      <c r="F569" s="1111"/>
      <c r="G569" s="634">
        <f t="shared" si="93"/>
        <v>21610.169491525427</v>
      </c>
      <c r="H569" s="116">
        <v>25500</v>
      </c>
      <c r="I569" s="117"/>
      <c r="J569" s="117"/>
      <c r="K569" s="117"/>
      <c r="L569" s="117"/>
      <c r="M569" s="108">
        <v>0.1</v>
      </c>
      <c r="N569" s="116">
        <v>23200</v>
      </c>
      <c r="O569" s="116"/>
      <c r="P569" s="116"/>
      <c r="Q569" s="110">
        <v>0.1</v>
      </c>
      <c r="R569" s="156">
        <v>21100</v>
      </c>
      <c r="S569" s="111">
        <f t="shared" si="94"/>
        <v>1.2085308056872037</v>
      </c>
      <c r="T569" s="134">
        <v>19200</v>
      </c>
      <c r="U569" s="118">
        <v>18300</v>
      </c>
      <c r="V569" s="113">
        <f t="shared" si="95"/>
        <v>1.3934426229508197</v>
      </c>
      <c r="W569" s="113">
        <f t="shared" si="92"/>
        <v>1.328125</v>
      </c>
    </row>
    <row r="570" spans="1:23" s="105" customFormat="1" ht="15" customHeight="1">
      <c r="A570" s="636">
        <v>210000807549</v>
      </c>
      <c r="B570" s="1202" t="s">
        <v>118</v>
      </c>
      <c r="C570" s="1203"/>
      <c r="D570" s="1203"/>
      <c r="E570" s="1203"/>
      <c r="F570" s="1204"/>
      <c r="G570" s="637">
        <f t="shared" si="93"/>
        <v>39406.77966101695</v>
      </c>
      <c r="H570" s="121">
        <v>46500</v>
      </c>
      <c r="I570" s="122"/>
      <c r="J570" s="122"/>
      <c r="K570" s="122"/>
      <c r="L570" s="122"/>
      <c r="M570" s="108">
        <v>0.1</v>
      </c>
      <c r="N570" s="121">
        <v>42300</v>
      </c>
      <c r="O570" s="123"/>
      <c r="P570" s="123"/>
      <c r="Q570" s="110">
        <v>0.1</v>
      </c>
      <c r="R570" s="167">
        <v>38400</v>
      </c>
      <c r="S570" s="111">
        <f t="shared" si="94"/>
        <v>1.2109375</v>
      </c>
      <c r="T570" s="198">
        <v>34900</v>
      </c>
      <c r="U570" s="124">
        <v>33200</v>
      </c>
      <c r="V570" s="113">
        <f t="shared" si="95"/>
        <v>1.4006024096385543</v>
      </c>
      <c r="W570" s="113">
        <f t="shared" si="92"/>
        <v>1.332378223495702</v>
      </c>
    </row>
    <row r="571" spans="1:23" s="669" customFormat="1" ht="15" customHeight="1">
      <c r="A571" s="661"/>
      <c r="B571" s="1418" t="s">
        <v>797</v>
      </c>
      <c r="C571" s="1419"/>
      <c r="D571" s="1419"/>
      <c r="E571" s="1419"/>
      <c r="F571" s="1420"/>
      <c r="G571" s="92"/>
      <c r="H571" s="999">
        <f>H572+H573+H574+H575+H576+H577</f>
        <v>354300</v>
      </c>
      <c r="I571" s="663"/>
      <c r="J571" s="663"/>
      <c r="K571" s="663"/>
      <c r="L571" s="663"/>
      <c r="M571" s="663"/>
      <c r="N571" s="662">
        <f>SUM(N572:N577)</f>
        <v>321900</v>
      </c>
      <c r="O571" s="663"/>
      <c r="P571" s="663"/>
      <c r="Q571" s="664">
        <v>0.1</v>
      </c>
      <c r="R571" s="662">
        <f>SUM(R572:R577)</f>
        <v>292600</v>
      </c>
      <c r="S571" s="665">
        <f t="shared" si="94"/>
        <v>1.210868079289132</v>
      </c>
      <c r="T571" s="666">
        <f>SUM(T572:T577)</f>
        <v>268300</v>
      </c>
      <c r="U571" s="667">
        <f>SUM(U572:U577)</f>
        <v>246800</v>
      </c>
      <c r="V571" s="668">
        <f t="shared" si="95"/>
        <v>1.4355753646677472</v>
      </c>
      <c r="W571" s="668">
        <f t="shared" si="92"/>
        <v>1.32053671263511</v>
      </c>
    </row>
    <row r="572" spans="1:23" s="101" customFormat="1" ht="15" customHeight="1">
      <c r="A572" s="496">
        <v>210000801032</v>
      </c>
      <c r="B572" s="1024" t="s">
        <v>615</v>
      </c>
      <c r="C572" s="1025"/>
      <c r="D572" s="1025"/>
      <c r="E572" s="1025"/>
      <c r="F572" s="1026"/>
      <c r="G572" s="103">
        <f aca="true" t="shared" si="96" ref="G572:G590">H572/1.18</f>
        <v>36355.932203389835</v>
      </c>
      <c r="H572" s="116">
        <v>42900</v>
      </c>
      <c r="I572" s="117"/>
      <c r="J572" s="117"/>
      <c r="K572" s="117"/>
      <c r="L572" s="117"/>
      <c r="M572" s="108">
        <v>0.1</v>
      </c>
      <c r="N572" s="116">
        <v>36500</v>
      </c>
      <c r="O572" s="116"/>
      <c r="P572" s="116"/>
      <c r="Q572" s="110">
        <v>0.1</v>
      </c>
      <c r="R572" s="116">
        <v>33200</v>
      </c>
      <c r="S572" s="111">
        <f t="shared" si="94"/>
        <v>1.2921686746987953</v>
      </c>
      <c r="T572" s="118">
        <v>30200</v>
      </c>
      <c r="U572" s="119">
        <v>27500</v>
      </c>
      <c r="V572" s="113">
        <f t="shared" si="95"/>
        <v>1.56</v>
      </c>
      <c r="W572" s="113">
        <f t="shared" si="92"/>
        <v>1.4205298013245033</v>
      </c>
    </row>
    <row r="573" spans="1:23" s="101" customFormat="1" ht="15" customHeight="1">
      <c r="A573" s="496">
        <v>210000007758</v>
      </c>
      <c r="B573" s="1048" t="s">
        <v>616</v>
      </c>
      <c r="C573" s="1049"/>
      <c r="D573" s="1049"/>
      <c r="E573" s="1049"/>
      <c r="F573" s="1050"/>
      <c r="G573" s="103">
        <f t="shared" si="96"/>
        <v>74661.01694915254</v>
      </c>
      <c r="H573" s="116">
        <v>88100</v>
      </c>
      <c r="I573" s="117"/>
      <c r="J573" s="117"/>
      <c r="K573" s="117"/>
      <c r="L573" s="117"/>
      <c r="M573" s="108">
        <v>0.1</v>
      </c>
      <c r="N573" s="116">
        <v>80100</v>
      </c>
      <c r="O573" s="116"/>
      <c r="P573" s="116"/>
      <c r="Q573" s="110">
        <v>0.1</v>
      </c>
      <c r="R573" s="116">
        <v>72800</v>
      </c>
      <c r="S573" s="111">
        <f t="shared" si="94"/>
        <v>1.210164835164835</v>
      </c>
      <c r="T573" s="118">
        <v>66200</v>
      </c>
      <c r="U573" s="119">
        <v>60200</v>
      </c>
      <c r="V573" s="113">
        <f t="shared" si="95"/>
        <v>1.4634551495016612</v>
      </c>
      <c r="W573" s="113">
        <f t="shared" si="92"/>
        <v>1.3308157099697886</v>
      </c>
    </row>
    <row r="574" spans="1:23" s="101" customFormat="1" ht="15" customHeight="1">
      <c r="A574" s="496">
        <v>210000801029</v>
      </c>
      <c r="B574" s="1033" t="s">
        <v>617</v>
      </c>
      <c r="C574" s="1034"/>
      <c r="D574" s="1034"/>
      <c r="E574" s="1034"/>
      <c r="F574" s="1035"/>
      <c r="G574" s="647">
        <f t="shared" si="96"/>
        <v>50254.2372881356</v>
      </c>
      <c r="H574" s="116">
        <v>59300</v>
      </c>
      <c r="I574" s="117"/>
      <c r="J574" s="117"/>
      <c r="K574" s="117"/>
      <c r="L574" s="117"/>
      <c r="M574" s="108">
        <v>0.1</v>
      </c>
      <c r="N574" s="116">
        <v>53900</v>
      </c>
      <c r="O574" s="116"/>
      <c r="P574" s="116"/>
      <c r="Q574" s="110">
        <v>0.1</v>
      </c>
      <c r="R574" s="116">
        <v>49000</v>
      </c>
      <c r="S574" s="111">
        <f t="shared" si="94"/>
        <v>1.2102040816326531</v>
      </c>
      <c r="T574" s="118">
        <v>44500</v>
      </c>
      <c r="U574" s="118">
        <v>40500</v>
      </c>
      <c r="V574" s="113">
        <f t="shared" si="95"/>
        <v>1.4641975308641975</v>
      </c>
      <c r="W574" s="113">
        <f t="shared" si="92"/>
        <v>1.3325842696629213</v>
      </c>
    </row>
    <row r="575" spans="1:23" s="101" customFormat="1" ht="15" customHeight="1">
      <c r="A575" s="496">
        <v>210001801023</v>
      </c>
      <c r="B575" s="1033" t="s">
        <v>618</v>
      </c>
      <c r="C575" s="1034"/>
      <c r="D575" s="1034"/>
      <c r="E575" s="1034"/>
      <c r="F575" s="1035"/>
      <c r="G575" s="647">
        <f t="shared" si="96"/>
        <v>70254.2372881356</v>
      </c>
      <c r="H575" s="116">
        <v>82900</v>
      </c>
      <c r="I575" s="117"/>
      <c r="J575" s="117"/>
      <c r="K575" s="117"/>
      <c r="L575" s="117"/>
      <c r="M575" s="108">
        <v>0.1</v>
      </c>
      <c r="N575" s="116">
        <v>75400</v>
      </c>
      <c r="O575" s="116"/>
      <c r="P575" s="116"/>
      <c r="Q575" s="110">
        <v>0.1</v>
      </c>
      <c r="R575" s="116">
        <v>68500</v>
      </c>
      <c r="S575" s="111">
        <f t="shared" si="94"/>
        <v>1.2102189781021897</v>
      </c>
      <c r="T575" s="118">
        <v>62300</v>
      </c>
      <c r="U575" s="118">
        <v>56600</v>
      </c>
      <c r="V575" s="113">
        <f t="shared" si="95"/>
        <v>1.4646643109540636</v>
      </c>
      <c r="W575" s="113">
        <f t="shared" si="92"/>
        <v>1.3306581059390048</v>
      </c>
    </row>
    <row r="576" spans="1:23" s="101" customFormat="1" ht="15" customHeight="1">
      <c r="A576" s="496">
        <v>210000801069</v>
      </c>
      <c r="B576" s="1033" t="s">
        <v>619</v>
      </c>
      <c r="C576" s="1034"/>
      <c r="D576" s="1034"/>
      <c r="E576" s="1034"/>
      <c r="F576" s="1035"/>
      <c r="G576" s="647">
        <f t="shared" si="96"/>
        <v>42966.101694915254</v>
      </c>
      <c r="H576" s="116">
        <v>50700</v>
      </c>
      <c r="I576" s="117"/>
      <c r="J576" s="117"/>
      <c r="K576" s="117"/>
      <c r="L576" s="117"/>
      <c r="M576" s="108">
        <v>0.05</v>
      </c>
      <c r="N576" s="116">
        <v>48300</v>
      </c>
      <c r="O576" s="116"/>
      <c r="P576" s="116"/>
      <c r="Q576" s="110">
        <v>0.1</v>
      </c>
      <c r="R576" s="116">
        <v>43900</v>
      </c>
      <c r="S576" s="111">
        <f t="shared" si="94"/>
        <v>1.1548974943052392</v>
      </c>
      <c r="T576" s="118">
        <v>39900</v>
      </c>
      <c r="U576" s="118">
        <v>38000</v>
      </c>
      <c r="V576" s="113">
        <f t="shared" si="95"/>
        <v>1.3342105263157895</v>
      </c>
      <c r="W576" s="113">
        <f t="shared" si="92"/>
        <v>1.2706766917293233</v>
      </c>
    </row>
    <row r="577" spans="1:23" s="101" customFormat="1" ht="15" customHeight="1">
      <c r="A577" s="496">
        <v>210000801034</v>
      </c>
      <c r="B577" s="1033" t="s">
        <v>620</v>
      </c>
      <c r="C577" s="1034"/>
      <c r="D577" s="1034"/>
      <c r="E577" s="1034"/>
      <c r="F577" s="1035"/>
      <c r="G577" s="647">
        <f t="shared" si="96"/>
        <v>25762.71186440678</v>
      </c>
      <c r="H577" s="116">
        <v>30400</v>
      </c>
      <c r="I577" s="117"/>
      <c r="J577" s="117"/>
      <c r="K577" s="117"/>
      <c r="L577" s="117"/>
      <c r="M577" s="108">
        <v>0.1</v>
      </c>
      <c r="N577" s="116">
        <v>27700</v>
      </c>
      <c r="O577" s="116"/>
      <c r="P577" s="116"/>
      <c r="Q577" s="110">
        <v>0.1</v>
      </c>
      <c r="R577" s="116">
        <v>25200</v>
      </c>
      <c r="S577" s="111">
        <f t="shared" si="94"/>
        <v>1.2063492063492063</v>
      </c>
      <c r="T577" s="118">
        <v>25200</v>
      </c>
      <c r="U577" s="118">
        <v>24000</v>
      </c>
      <c r="V577" s="113">
        <f t="shared" si="95"/>
        <v>1.2666666666666666</v>
      </c>
      <c r="W577" s="113">
        <f t="shared" si="92"/>
        <v>1.2063492063492063</v>
      </c>
    </row>
    <row r="578" spans="1:23" s="101" customFormat="1" ht="15" customHeight="1">
      <c r="A578" s="496">
        <v>210000005762</v>
      </c>
      <c r="B578" s="1033" t="s">
        <v>621</v>
      </c>
      <c r="C578" s="1034"/>
      <c r="D578" s="1034"/>
      <c r="E578" s="1034"/>
      <c r="F578" s="1035"/>
      <c r="G578" s="647">
        <f t="shared" si="96"/>
        <v>40254.2372881356</v>
      </c>
      <c r="H578" s="116">
        <v>47500</v>
      </c>
      <c r="I578" s="117"/>
      <c r="J578" s="117"/>
      <c r="K578" s="117"/>
      <c r="L578" s="117"/>
      <c r="M578" s="108">
        <v>0.1</v>
      </c>
      <c r="N578" s="116">
        <v>43200</v>
      </c>
      <c r="O578" s="116"/>
      <c r="P578" s="116"/>
      <c r="Q578" s="110">
        <v>0.1</v>
      </c>
      <c r="R578" s="116">
        <v>39300</v>
      </c>
      <c r="S578" s="111">
        <f t="shared" si="94"/>
        <v>1.2086513994910941</v>
      </c>
      <c r="T578" s="118">
        <v>35700</v>
      </c>
      <c r="U578" s="118">
        <v>34000</v>
      </c>
      <c r="V578" s="113">
        <f t="shared" si="95"/>
        <v>1.3970588235294117</v>
      </c>
      <c r="W578" s="113">
        <f t="shared" si="92"/>
        <v>1.330532212885154</v>
      </c>
    </row>
    <row r="579" spans="1:23" s="101" customFormat="1" ht="15" customHeight="1">
      <c r="A579" s="496">
        <v>210000803565</v>
      </c>
      <c r="B579" s="1036" t="s">
        <v>622</v>
      </c>
      <c r="C579" s="1037"/>
      <c r="D579" s="1037"/>
      <c r="E579" s="1037"/>
      <c r="F579" s="1038"/>
      <c r="G579" s="647">
        <f t="shared" si="96"/>
        <v>19661.016949152545</v>
      </c>
      <c r="H579" s="116">
        <v>23200</v>
      </c>
      <c r="I579" s="117"/>
      <c r="J579" s="117"/>
      <c r="K579" s="117"/>
      <c r="L579" s="117"/>
      <c r="M579" s="108">
        <v>0.05</v>
      </c>
      <c r="N579" s="116">
        <v>22100</v>
      </c>
      <c r="O579" s="116"/>
      <c r="P579" s="116"/>
      <c r="Q579" s="110">
        <v>0.1</v>
      </c>
      <c r="R579" s="116">
        <v>20100</v>
      </c>
      <c r="S579" s="111">
        <f t="shared" si="94"/>
        <v>1.154228855721393</v>
      </c>
      <c r="T579" s="118">
        <v>18300</v>
      </c>
      <c r="U579" s="118">
        <v>17400</v>
      </c>
      <c r="V579" s="113">
        <f t="shared" si="95"/>
        <v>1.3333333333333333</v>
      </c>
      <c r="W579" s="113">
        <f t="shared" si="92"/>
        <v>1.2677595628415301</v>
      </c>
    </row>
    <row r="580" spans="1:23" s="101" customFormat="1" ht="15" customHeight="1">
      <c r="A580" s="496">
        <v>210000802399</v>
      </c>
      <c r="B580" s="1033" t="s">
        <v>623</v>
      </c>
      <c r="C580" s="1034"/>
      <c r="D580" s="1034"/>
      <c r="E580" s="1034"/>
      <c r="F580" s="1035"/>
      <c r="G580" s="647">
        <f t="shared" si="96"/>
        <v>51271.18644067797</v>
      </c>
      <c r="H580" s="116">
        <v>60500</v>
      </c>
      <c r="I580" s="117"/>
      <c r="J580" s="117"/>
      <c r="K580" s="117"/>
      <c r="L580" s="117"/>
      <c r="M580" s="108">
        <v>0.1</v>
      </c>
      <c r="N580" s="116">
        <v>55000</v>
      </c>
      <c r="O580" s="116"/>
      <c r="P580" s="116"/>
      <c r="Q580" s="110">
        <v>0.1</v>
      </c>
      <c r="R580" s="116">
        <v>50000</v>
      </c>
      <c r="S580" s="111">
        <f t="shared" si="94"/>
        <v>1.21</v>
      </c>
      <c r="T580" s="118">
        <v>45500</v>
      </c>
      <c r="U580" s="118">
        <v>43300</v>
      </c>
      <c r="V580" s="113">
        <f t="shared" si="95"/>
        <v>1.3972286374133949</v>
      </c>
      <c r="W580" s="113">
        <f t="shared" si="92"/>
        <v>1.3296703296703296</v>
      </c>
    </row>
    <row r="581" spans="1:23" s="101" customFormat="1" ht="15" customHeight="1">
      <c r="A581" s="496">
        <v>210000801155</v>
      </c>
      <c r="B581" s="1033" t="s">
        <v>624</v>
      </c>
      <c r="C581" s="1034"/>
      <c r="D581" s="1034"/>
      <c r="E581" s="1034"/>
      <c r="F581" s="1035"/>
      <c r="G581" s="647">
        <f t="shared" si="96"/>
        <v>83983.05084745763</v>
      </c>
      <c r="H581" s="116">
        <v>99100</v>
      </c>
      <c r="I581" s="117"/>
      <c r="J581" s="117"/>
      <c r="K581" s="117"/>
      <c r="L581" s="117"/>
      <c r="M581" s="108">
        <v>0.1</v>
      </c>
      <c r="N581" s="116">
        <v>90100</v>
      </c>
      <c r="O581" s="116"/>
      <c r="P581" s="116"/>
      <c r="Q581" s="110">
        <v>0.1</v>
      </c>
      <c r="R581" s="116">
        <v>81900</v>
      </c>
      <c r="S581" s="111">
        <f t="shared" si="94"/>
        <v>1.21001221001221</v>
      </c>
      <c r="T581" s="118">
        <v>74500</v>
      </c>
      <c r="U581" s="118">
        <v>71000</v>
      </c>
      <c r="V581" s="113">
        <f t="shared" si="95"/>
        <v>1.3957746478873239</v>
      </c>
      <c r="W581" s="113">
        <f t="shared" si="92"/>
        <v>1.3302013422818793</v>
      </c>
    </row>
    <row r="582" spans="1:23" s="101" customFormat="1" ht="15" customHeight="1">
      <c r="A582" s="496">
        <v>210000802398</v>
      </c>
      <c r="B582" s="1033" t="s">
        <v>625</v>
      </c>
      <c r="C582" s="1034"/>
      <c r="D582" s="1034"/>
      <c r="E582" s="1034"/>
      <c r="F582" s="1035"/>
      <c r="G582" s="647">
        <f t="shared" si="96"/>
        <v>59322.03389830509</v>
      </c>
      <c r="H582" s="116">
        <v>70000</v>
      </c>
      <c r="I582" s="117"/>
      <c r="J582" s="117"/>
      <c r="K582" s="117"/>
      <c r="L582" s="117"/>
      <c r="M582" s="108">
        <v>0.1</v>
      </c>
      <c r="N582" s="116">
        <v>63700</v>
      </c>
      <c r="O582" s="116"/>
      <c r="P582" s="116"/>
      <c r="Q582" s="110">
        <v>0.1</v>
      </c>
      <c r="R582" s="116">
        <v>57900</v>
      </c>
      <c r="S582" s="111">
        <f t="shared" si="94"/>
        <v>1.2089810017271156</v>
      </c>
      <c r="T582" s="118">
        <v>52600</v>
      </c>
      <c r="U582" s="118">
        <v>47800</v>
      </c>
      <c r="V582" s="113">
        <f t="shared" si="95"/>
        <v>1.4644351464435146</v>
      </c>
      <c r="W582" s="113">
        <f t="shared" si="92"/>
        <v>1.3307984790874525</v>
      </c>
    </row>
    <row r="583" spans="1:23" s="101" customFormat="1" ht="15" customHeight="1">
      <c r="A583" s="496">
        <v>210001802397</v>
      </c>
      <c r="B583" s="1033" t="s">
        <v>626</v>
      </c>
      <c r="C583" s="1034"/>
      <c r="D583" s="1034"/>
      <c r="E583" s="1034"/>
      <c r="F583" s="1035"/>
      <c r="G583" s="647">
        <f t="shared" si="96"/>
        <v>80084.74576271187</v>
      </c>
      <c r="H583" s="116">
        <v>94500</v>
      </c>
      <c r="I583" s="117"/>
      <c r="J583" s="117"/>
      <c r="K583" s="117"/>
      <c r="L583" s="117"/>
      <c r="M583" s="108">
        <v>0.1</v>
      </c>
      <c r="N583" s="116">
        <v>85900</v>
      </c>
      <c r="O583" s="116"/>
      <c r="P583" s="116"/>
      <c r="Q583" s="110">
        <v>0.1</v>
      </c>
      <c r="R583" s="116">
        <v>78100</v>
      </c>
      <c r="S583" s="111">
        <f t="shared" si="94"/>
        <v>1.2099871959026889</v>
      </c>
      <c r="T583" s="118">
        <v>71000</v>
      </c>
      <c r="U583" s="118">
        <v>64500</v>
      </c>
      <c r="V583" s="113">
        <f t="shared" si="95"/>
        <v>1.4651162790697674</v>
      </c>
      <c r="W583" s="113">
        <f t="shared" si="92"/>
        <v>1.3309859154929577</v>
      </c>
    </row>
    <row r="584" spans="1:23" s="101" customFormat="1" ht="15" customHeight="1">
      <c r="A584" s="496">
        <v>210000007759</v>
      </c>
      <c r="B584" s="1027" t="s">
        <v>627</v>
      </c>
      <c r="C584" s="1028"/>
      <c r="D584" s="1028"/>
      <c r="E584" s="1028"/>
      <c r="F584" s="1029"/>
      <c r="G584" s="647">
        <f t="shared" si="96"/>
        <v>83135.59322033898</v>
      </c>
      <c r="H584" s="116">
        <v>98100</v>
      </c>
      <c r="I584" s="117"/>
      <c r="J584" s="117"/>
      <c r="K584" s="117"/>
      <c r="L584" s="117"/>
      <c r="M584" s="108">
        <v>0.1</v>
      </c>
      <c r="N584" s="116">
        <v>89200</v>
      </c>
      <c r="O584" s="116"/>
      <c r="P584" s="116"/>
      <c r="Q584" s="110">
        <v>0.1</v>
      </c>
      <c r="R584" s="116">
        <v>81100</v>
      </c>
      <c r="S584" s="111">
        <f t="shared" si="94"/>
        <v>1.2096177558569667</v>
      </c>
      <c r="T584" s="118">
        <v>73700</v>
      </c>
      <c r="U584" s="118">
        <v>67000</v>
      </c>
      <c r="V584" s="113">
        <f t="shared" si="95"/>
        <v>1.464179104477612</v>
      </c>
      <c r="W584" s="113">
        <f t="shared" si="92"/>
        <v>1.3310719131614654</v>
      </c>
    </row>
    <row r="585" spans="1:23" s="101" customFormat="1" ht="15" customHeight="1">
      <c r="A585" s="496">
        <v>210000007760</v>
      </c>
      <c r="B585" s="1027" t="s">
        <v>628</v>
      </c>
      <c r="C585" s="1028"/>
      <c r="D585" s="1028"/>
      <c r="E585" s="1028"/>
      <c r="F585" s="1029"/>
      <c r="G585" s="647">
        <f t="shared" si="96"/>
        <v>115423.72881355933</v>
      </c>
      <c r="H585" s="116">
        <v>136200</v>
      </c>
      <c r="I585" s="117"/>
      <c r="J585" s="117"/>
      <c r="K585" s="117"/>
      <c r="L585" s="117"/>
      <c r="M585" s="108">
        <v>0.1</v>
      </c>
      <c r="N585" s="116">
        <v>123800</v>
      </c>
      <c r="O585" s="116"/>
      <c r="P585" s="116"/>
      <c r="Q585" s="110">
        <v>0.1</v>
      </c>
      <c r="R585" s="116">
        <v>112500</v>
      </c>
      <c r="S585" s="111">
        <f t="shared" si="94"/>
        <v>1.2106666666666666</v>
      </c>
      <c r="T585" s="118">
        <v>102300</v>
      </c>
      <c r="U585" s="118">
        <v>93000</v>
      </c>
      <c r="V585" s="113">
        <f t="shared" si="95"/>
        <v>1.4645161290322581</v>
      </c>
      <c r="W585" s="113">
        <f t="shared" si="92"/>
        <v>1.3313782991202345</v>
      </c>
    </row>
    <row r="586" spans="1:23" s="101" customFormat="1" ht="15" customHeight="1">
      <c r="A586" s="496">
        <v>210000007761</v>
      </c>
      <c r="B586" s="1027" t="s">
        <v>629</v>
      </c>
      <c r="C586" s="1028"/>
      <c r="D586" s="1028"/>
      <c r="E586" s="1028"/>
      <c r="F586" s="1029"/>
      <c r="G586" s="647">
        <f t="shared" si="96"/>
        <v>132542.37288135593</v>
      </c>
      <c r="H586" s="116">
        <v>156400</v>
      </c>
      <c r="I586" s="117"/>
      <c r="J586" s="117"/>
      <c r="K586" s="117"/>
      <c r="L586" s="117"/>
      <c r="M586" s="108">
        <v>0.1</v>
      </c>
      <c r="N586" s="116">
        <v>142200</v>
      </c>
      <c r="O586" s="116"/>
      <c r="P586" s="116"/>
      <c r="Q586" s="110">
        <v>0.12</v>
      </c>
      <c r="R586" s="116">
        <v>127000</v>
      </c>
      <c r="S586" s="111">
        <f t="shared" si="94"/>
        <v>1.2314960629921259</v>
      </c>
      <c r="T586" s="118">
        <v>115500</v>
      </c>
      <c r="U586" s="118">
        <v>105000</v>
      </c>
      <c r="V586" s="113">
        <f t="shared" si="95"/>
        <v>1.4895238095238095</v>
      </c>
      <c r="W586" s="113">
        <f t="shared" si="92"/>
        <v>1.354112554112554</v>
      </c>
    </row>
    <row r="587" spans="1:23" s="105" customFormat="1" ht="15" customHeight="1">
      <c r="A587" s="496">
        <v>210000801033</v>
      </c>
      <c r="B587" s="1033" t="s">
        <v>630</v>
      </c>
      <c r="C587" s="1034"/>
      <c r="D587" s="1034"/>
      <c r="E587" s="1034"/>
      <c r="F587" s="1035"/>
      <c r="G587" s="647">
        <f t="shared" si="96"/>
        <v>24152.54237288136</v>
      </c>
      <c r="H587" s="116">
        <v>28500</v>
      </c>
      <c r="I587" s="117"/>
      <c r="J587" s="117"/>
      <c r="K587" s="117"/>
      <c r="L587" s="117"/>
      <c r="M587" s="108">
        <v>0.05</v>
      </c>
      <c r="N587" s="116">
        <v>27100</v>
      </c>
      <c r="O587" s="116"/>
      <c r="P587" s="116"/>
      <c r="Q587" s="110">
        <v>0.1</v>
      </c>
      <c r="R587" s="116">
        <v>24600</v>
      </c>
      <c r="S587" s="111">
        <f t="shared" si="94"/>
        <v>1.1585365853658536</v>
      </c>
      <c r="T587" s="118">
        <v>22400</v>
      </c>
      <c r="U587" s="118">
        <v>21300</v>
      </c>
      <c r="V587" s="113">
        <f t="shared" si="95"/>
        <v>1.3380281690140845</v>
      </c>
      <c r="W587" s="113">
        <f t="shared" si="92"/>
        <v>1.2723214285714286</v>
      </c>
    </row>
    <row r="588" spans="1:23" s="101" customFormat="1" ht="15" customHeight="1">
      <c r="A588" s="496">
        <v>210000801239</v>
      </c>
      <c r="B588" s="1033" t="s">
        <v>631</v>
      </c>
      <c r="C588" s="1034"/>
      <c r="D588" s="1034"/>
      <c r="E588" s="1034"/>
      <c r="F588" s="1035"/>
      <c r="G588" s="647">
        <f t="shared" si="96"/>
        <v>25593.220338983054</v>
      </c>
      <c r="H588" s="116">
        <v>30200</v>
      </c>
      <c r="I588" s="117"/>
      <c r="J588" s="117"/>
      <c r="K588" s="117"/>
      <c r="L588" s="117"/>
      <c r="M588" s="108">
        <v>0.1</v>
      </c>
      <c r="N588" s="116">
        <v>27500</v>
      </c>
      <c r="O588" s="116"/>
      <c r="P588" s="116"/>
      <c r="Q588" s="110">
        <v>0.1</v>
      </c>
      <c r="R588" s="116">
        <v>25000</v>
      </c>
      <c r="S588" s="111">
        <f t="shared" si="94"/>
        <v>1.208</v>
      </c>
      <c r="T588" s="118">
        <v>22700</v>
      </c>
      <c r="U588" s="118">
        <v>21600</v>
      </c>
      <c r="V588" s="113">
        <f t="shared" si="95"/>
        <v>1.3981481481481481</v>
      </c>
      <c r="W588" s="113">
        <f t="shared" si="92"/>
        <v>1.330396475770925</v>
      </c>
    </row>
    <row r="589" spans="1:23" s="101" customFormat="1" ht="15" customHeight="1">
      <c r="A589" s="496">
        <v>210000801255</v>
      </c>
      <c r="B589" s="1033" t="s">
        <v>632</v>
      </c>
      <c r="C589" s="1034"/>
      <c r="D589" s="1034"/>
      <c r="E589" s="1034"/>
      <c r="F589" s="1035"/>
      <c r="G589" s="647">
        <f t="shared" si="96"/>
        <v>18220.33898305085</v>
      </c>
      <c r="H589" s="116">
        <v>21500</v>
      </c>
      <c r="I589" s="117"/>
      <c r="J589" s="117"/>
      <c r="K589" s="117"/>
      <c r="L589" s="117"/>
      <c r="M589" s="108">
        <v>0.05</v>
      </c>
      <c r="N589" s="116">
        <v>20500</v>
      </c>
      <c r="O589" s="116"/>
      <c r="P589" s="116"/>
      <c r="Q589" s="110">
        <v>0.1</v>
      </c>
      <c r="R589" s="116">
        <v>18600</v>
      </c>
      <c r="S589" s="111">
        <f t="shared" si="94"/>
        <v>1.1559139784946237</v>
      </c>
      <c r="T589" s="118">
        <v>16900</v>
      </c>
      <c r="U589" s="118">
        <v>16100</v>
      </c>
      <c r="V589" s="113">
        <f t="shared" si="95"/>
        <v>1.3354037267080745</v>
      </c>
      <c r="W589" s="113">
        <f t="shared" si="92"/>
        <v>1.272189349112426</v>
      </c>
    </row>
    <row r="590" spans="1:23" s="105" customFormat="1" ht="15" customHeight="1">
      <c r="A590" s="636">
        <v>210000801256</v>
      </c>
      <c r="B590" s="1215" t="s">
        <v>633</v>
      </c>
      <c r="C590" s="1216"/>
      <c r="D590" s="1216"/>
      <c r="E590" s="1216"/>
      <c r="F590" s="1217"/>
      <c r="G590" s="648">
        <f t="shared" si="96"/>
        <v>17796.610169491527</v>
      </c>
      <c r="H590" s="121">
        <v>21000</v>
      </c>
      <c r="I590" s="122"/>
      <c r="J590" s="122"/>
      <c r="K590" s="122"/>
      <c r="L590" s="122"/>
      <c r="M590" s="108">
        <v>0.09</v>
      </c>
      <c r="N590" s="121">
        <v>19200</v>
      </c>
      <c r="O590" s="123"/>
      <c r="P590" s="123"/>
      <c r="Q590" s="110">
        <v>0.1</v>
      </c>
      <c r="R590" s="121">
        <v>17400</v>
      </c>
      <c r="S590" s="111">
        <f t="shared" si="94"/>
        <v>1.206896551724138</v>
      </c>
      <c r="T590" s="124">
        <v>15800</v>
      </c>
      <c r="U590" s="124">
        <v>15100</v>
      </c>
      <c r="V590" s="113">
        <f t="shared" si="95"/>
        <v>1.390728476821192</v>
      </c>
      <c r="W590" s="113">
        <f t="shared" si="92"/>
        <v>1.3291139240506329</v>
      </c>
    </row>
    <row r="591" spans="1:23" s="105" customFormat="1" ht="15" customHeight="1">
      <c r="A591" s="951" t="s">
        <v>762</v>
      </c>
      <c r="B591" s="952" t="s">
        <v>792</v>
      </c>
      <c r="C591" s="649"/>
      <c r="D591" s="649"/>
      <c r="E591" s="649"/>
      <c r="F591" s="649"/>
      <c r="G591" s="649"/>
      <c r="H591" s="650"/>
      <c r="I591" s="650"/>
      <c r="J591" s="650"/>
      <c r="K591" s="650"/>
      <c r="L591" s="650"/>
      <c r="M591" s="650"/>
      <c r="N591" s="650"/>
      <c r="O591" s="650"/>
      <c r="P591" s="650"/>
      <c r="Q591" s="651"/>
      <c r="R591" s="650"/>
      <c r="S591" s="652"/>
      <c r="T591" s="650"/>
      <c r="U591" s="649"/>
      <c r="V591" s="113"/>
      <c r="W591" s="113"/>
    </row>
    <row r="592" spans="1:23" s="101" customFormat="1" ht="15" customHeight="1">
      <c r="A592" s="953" t="s">
        <v>349</v>
      </c>
      <c r="B592" s="952" t="s">
        <v>674</v>
      </c>
      <c r="C592" s="649"/>
      <c r="D592" s="649"/>
      <c r="E592" s="649"/>
      <c r="F592" s="649"/>
      <c r="G592" s="649"/>
      <c r="H592" s="650"/>
      <c r="I592" s="650"/>
      <c r="J592" s="650"/>
      <c r="K592" s="650"/>
      <c r="L592" s="650"/>
      <c r="M592" s="650"/>
      <c r="N592" s="650"/>
      <c r="O592" s="650"/>
      <c r="P592" s="650"/>
      <c r="Q592" s="651"/>
      <c r="R592" s="650"/>
      <c r="S592" s="652"/>
      <c r="T592" s="650"/>
      <c r="U592" s="649"/>
      <c r="V592" s="113"/>
      <c r="W592" s="113"/>
    </row>
    <row r="593" spans="1:23" s="101" customFormat="1" ht="15" customHeight="1">
      <c r="A593" s="953" t="s">
        <v>350</v>
      </c>
      <c r="B593" s="952" t="s">
        <v>191</v>
      </c>
      <c r="C593" s="649"/>
      <c r="D593" s="649"/>
      <c r="E593" s="649"/>
      <c r="F593" s="649"/>
      <c r="G593" s="656"/>
      <c r="H593" s="657"/>
      <c r="I593" s="657"/>
      <c r="J593" s="657"/>
      <c r="K593" s="657"/>
      <c r="L593" s="657"/>
      <c r="M593" s="657"/>
      <c r="N593" s="657"/>
      <c r="O593" s="657"/>
      <c r="P593" s="657"/>
      <c r="Q593" s="658"/>
      <c r="R593" s="657"/>
      <c r="S593" s="659"/>
      <c r="T593" s="657"/>
      <c r="U593" s="660"/>
      <c r="V593" s="113"/>
      <c r="W593" s="113"/>
    </row>
    <row r="594" spans="1:23" s="101" customFormat="1" ht="15" customHeight="1">
      <c r="A594" s="954" t="s">
        <v>351</v>
      </c>
      <c r="B594" s="952" t="s">
        <v>752</v>
      </c>
      <c r="C594" s="649"/>
      <c r="D594" s="649"/>
      <c r="E594" s="649"/>
      <c r="F594" s="550"/>
      <c r="G594" s="649"/>
      <c r="H594" s="650"/>
      <c r="I594" s="650"/>
      <c r="J594" s="650"/>
      <c r="K594" s="650"/>
      <c r="L594" s="650"/>
      <c r="M594" s="650"/>
      <c r="N594" s="650"/>
      <c r="O594" s="650"/>
      <c r="P594" s="650"/>
      <c r="Q594" s="651"/>
      <c r="R594" s="650"/>
      <c r="S594" s="652"/>
      <c r="T594" s="650"/>
      <c r="U594" s="649"/>
      <c r="V594" s="113"/>
      <c r="W594" s="113"/>
    </row>
    <row r="595" spans="1:23" s="101" customFormat="1" ht="15" customHeight="1" thickBot="1">
      <c r="A595" s="481"/>
      <c r="B595" s="1090"/>
      <c r="C595" s="1090"/>
      <c r="D595" s="1090"/>
      <c r="E595" s="1090"/>
      <c r="F595" s="1090"/>
      <c r="G595" s="1030"/>
      <c r="H595" s="1030"/>
      <c r="I595" s="218"/>
      <c r="J595" s="218"/>
      <c r="K595" s="218"/>
      <c r="L595" s="218"/>
      <c r="M595" s="218"/>
      <c r="N595" s="218"/>
      <c r="O595" s="218"/>
      <c r="P595" s="218"/>
      <c r="Q595" s="224"/>
      <c r="R595" s="96"/>
      <c r="S595" s="225"/>
      <c r="T595" s="96"/>
      <c r="U595" s="96"/>
      <c r="V595" s="113"/>
      <c r="W595" s="113" t="e">
        <f>H595/T595</f>
        <v>#DIV/0!</v>
      </c>
    </row>
    <row r="596" spans="1:23" s="96" customFormat="1" ht="19.5" customHeight="1">
      <c r="A596" s="223" t="s">
        <v>341</v>
      </c>
      <c r="B596" s="1053" t="s">
        <v>680</v>
      </c>
      <c r="C596" s="1054"/>
      <c r="D596" s="1054"/>
      <c r="E596" s="1054"/>
      <c r="F596" s="1055"/>
      <c r="G596" s="1056"/>
      <c r="H596" s="1057"/>
      <c r="I596" s="94"/>
      <c r="J596" s="94"/>
      <c r="K596" s="94"/>
      <c r="L596" s="94"/>
      <c r="M596" s="94"/>
      <c r="N596" s="94"/>
      <c r="O596" s="94"/>
      <c r="P596" s="94"/>
      <c r="Q596" s="95"/>
      <c r="R596" s="101"/>
      <c r="S596" s="97"/>
      <c r="T596" s="101"/>
      <c r="U596" s="101"/>
      <c r="V596" s="113"/>
      <c r="W596" s="113" t="e">
        <f>H596/T596</f>
        <v>#DIV/0!</v>
      </c>
    </row>
    <row r="597" spans="1:23" s="101" customFormat="1" ht="19.5" customHeight="1" thickBot="1">
      <c r="A597" s="98"/>
      <c r="B597" s="1058" t="s">
        <v>681</v>
      </c>
      <c r="C597" s="1059"/>
      <c r="D597" s="1059"/>
      <c r="E597" s="1059"/>
      <c r="F597" s="1060"/>
      <c r="G597" s="226" t="s">
        <v>342</v>
      </c>
      <c r="H597" s="227"/>
      <c r="I597" s="227"/>
      <c r="J597" s="227"/>
      <c r="K597" s="227"/>
      <c r="L597" s="227"/>
      <c r="M597" s="227"/>
      <c r="N597" s="227"/>
      <c r="O597" s="227"/>
      <c r="P597" s="227"/>
      <c r="Q597" s="482"/>
      <c r="R597" s="227"/>
      <c r="S597" s="483"/>
      <c r="T597" s="227"/>
      <c r="U597" s="484"/>
      <c r="V597" s="113"/>
      <c r="W597" s="113" t="e">
        <f>H597/T597</f>
        <v>#DIV/0!</v>
      </c>
    </row>
    <row r="598" spans="1:23" s="96" customFormat="1" ht="15" customHeight="1">
      <c r="A598" s="670"/>
      <c r="B598" s="1086" t="s">
        <v>202</v>
      </c>
      <c r="C598" s="1086"/>
      <c r="D598" s="1086"/>
      <c r="E598" s="1086"/>
      <c r="F598" s="1086"/>
      <c r="G598" s="16"/>
      <c r="H598" s="68"/>
      <c r="I598" s="68"/>
      <c r="J598" s="68"/>
      <c r="K598" s="68"/>
      <c r="L598" s="68"/>
      <c r="M598" s="68"/>
      <c r="N598" s="68"/>
      <c r="O598" s="68"/>
      <c r="P598" s="68"/>
      <c r="Q598" s="60"/>
      <c r="R598" s="68"/>
      <c r="S598" s="76"/>
      <c r="T598" s="17"/>
      <c r="U598" s="46"/>
      <c r="V598" s="113"/>
      <c r="W598" s="113"/>
    </row>
    <row r="599" spans="1:23" s="672" customFormat="1" ht="15" customHeight="1">
      <c r="A599" s="360">
        <v>210000801027</v>
      </c>
      <c r="B599" s="523" t="s">
        <v>265</v>
      </c>
      <c r="C599" s="916"/>
      <c r="D599" s="524"/>
      <c r="E599" s="524"/>
      <c r="F599" s="525"/>
      <c r="G599" s="671">
        <f aca="true" t="shared" si="97" ref="G599:G612">H599/1.18</f>
        <v>15338.983050847459</v>
      </c>
      <c r="H599" s="333">
        <v>18100</v>
      </c>
      <c r="I599" s="334"/>
      <c r="J599" s="334"/>
      <c r="K599" s="334"/>
      <c r="L599" s="334"/>
      <c r="M599" s="108">
        <v>0.1</v>
      </c>
      <c r="N599" s="333">
        <v>16500</v>
      </c>
      <c r="O599" s="333"/>
      <c r="P599" s="333"/>
      <c r="Q599" s="110">
        <v>0.1</v>
      </c>
      <c r="R599" s="333">
        <v>15000</v>
      </c>
      <c r="S599" s="111">
        <f aca="true" t="shared" si="98" ref="S599:S604">H599/R599</f>
        <v>1.2066666666666668</v>
      </c>
      <c r="T599" s="335">
        <v>13700</v>
      </c>
      <c r="U599" s="335">
        <v>13000</v>
      </c>
      <c r="V599" s="113">
        <f>H599/U599</f>
        <v>1.3923076923076922</v>
      </c>
      <c r="W599" s="113">
        <f>Q598/V599</f>
        <v>0</v>
      </c>
    </row>
    <row r="600" spans="1:23" s="96" customFormat="1" ht="15" customHeight="1">
      <c r="A600" s="366">
        <v>210000801114</v>
      </c>
      <c r="B600" s="523" t="s">
        <v>266</v>
      </c>
      <c r="C600" s="916"/>
      <c r="D600" s="524"/>
      <c r="E600" s="524"/>
      <c r="F600" s="525"/>
      <c r="G600" s="671">
        <f t="shared" si="97"/>
        <v>20423.728813559323</v>
      </c>
      <c r="H600" s="333">
        <v>24100</v>
      </c>
      <c r="I600" s="334"/>
      <c r="J600" s="334"/>
      <c r="K600" s="334"/>
      <c r="L600" s="334"/>
      <c r="M600" s="108">
        <v>0</v>
      </c>
      <c r="N600" s="333">
        <v>24100</v>
      </c>
      <c r="O600" s="333"/>
      <c r="P600" s="333"/>
      <c r="Q600" s="110">
        <v>0.1</v>
      </c>
      <c r="R600" s="333">
        <v>21900</v>
      </c>
      <c r="S600" s="111">
        <f t="shared" si="98"/>
        <v>1.1004566210045663</v>
      </c>
      <c r="T600" s="335">
        <v>19900</v>
      </c>
      <c r="U600" s="335">
        <v>19000</v>
      </c>
      <c r="V600" s="113">
        <f>H600/U600</f>
        <v>1.268421052631579</v>
      </c>
      <c r="W600" s="113">
        <f>Q599/V600</f>
        <v>0.07883817427385893</v>
      </c>
    </row>
    <row r="601" spans="1:23" s="96" customFormat="1" ht="15" customHeight="1">
      <c r="A601" s="366">
        <v>210100801217</v>
      </c>
      <c r="B601" s="673" t="s">
        <v>841</v>
      </c>
      <c r="C601" s="917"/>
      <c r="D601" s="674"/>
      <c r="E601" s="674"/>
      <c r="F601" s="675"/>
      <c r="G601" s="671">
        <f t="shared" si="97"/>
        <v>13050.84745762712</v>
      </c>
      <c r="H601" s="333">
        <v>15400</v>
      </c>
      <c r="I601" s="334"/>
      <c r="J601" s="334"/>
      <c r="K601" s="334"/>
      <c r="L601" s="334"/>
      <c r="M601" s="108">
        <v>0</v>
      </c>
      <c r="N601" s="333">
        <v>15400</v>
      </c>
      <c r="O601" s="333"/>
      <c r="P601" s="333"/>
      <c r="Q601" s="110">
        <v>0.1</v>
      </c>
      <c r="R601" s="333">
        <v>14000</v>
      </c>
      <c r="S601" s="111">
        <f t="shared" si="98"/>
        <v>1.1</v>
      </c>
      <c r="T601" s="335">
        <v>12800</v>
      </c>
      <c r="U601" s="335">
        <v>12200</v>
      </c>
      <c r="V601" s="113">
        <f>H601/U601</f>
        <v>1.2622950819672132</v>
      </c>
      <c r="W601" s="113">
        <f>Q600/V601</f>
        <v>0.07922077922077922</v>
      </c>
    </row>
    <row r="602" spans="1:23" s="96" customFormat="1" ht="15" customHeight="1">
      <c r="A602" s="366">
        <v>210100801218</v>
      </c>
      <c r="B602" s="673" t="s">
        <v>842</v>
      </c>
      <c r="C602" s="917"/>
      <c r="D602" s="674"/>
      <c r="E602" s="674"/>
      <c r="F602" s="675"/>
      <c r="G602" s="671">
        <f t="shared" si="97"/>
        <v>14237.28813559322</v>
      </c>
      <c r="H602" s="333">
        <v>16800</v>
      </c>
      <c r="I602" s="334"/>
      <c r="J602" s="334"/>
      <c r="K602" s="334"/>
      <c r="L602" s="334"/>
      <c r="M602" s="108">
        <v>0</v>
      </c>
      <c r="N602" s="333">
        <v>16800</v>
      </c>
      <c r="O602" s="333"/>
      <c r="P602" s="333"/>
      <c r="Q602" s="110">
        <v>0.1</v>
      </c>
      <c r="R602" s="333">
        <v>15300</v>
      </c>
      <c r="S602" s="111">
        <f t="shared" si="98"/>
        <v>1.0980392156862746</v>
      </c>
      <c r="T602" s="335">
        <v>13900</v>
      </c>
      <c r="U602" s="335">
        <v>13300</v>
      </c>
      <c r="V602" s="113">
        <f>H602/U602</f>
        <v>1.263157894736842</v>
      </c>
      <c r="W602" s="113">
        <f>Q601/V602</f>
        <v>0.07916666666666668</v>
      </c>
    </row>
    <row r="603" spans="1:23" s="96" customFormat="1" ht="15" customHeight="1">
      <c r="A603" s="366">
        <v>210000804260</v>
      </c>
      <c r="B603" s="673" t="s">
        <v>843</v>
      </c>
      <c r="C603" s="917"/>
      <c r="D603" s="674"/>
      <c r="E603" s="674"/>
      <c r="F603" s="675"/>
      <c r="G603" s="671">
        <f t="shared" si="97"/>
        <v>18220.33898305085</v>
      </c>
      <c r="H603" s="333">
        <v>21500</v>
      </c>
      <c r="I603" s="334"/>
      <c r="J603" s="334"/>
      <c r="K603" s="334"/>
      <c r="L603" s="334"/>
      <c r="M603" s="108">
        <v>0</v>
      </c>
      <c r="N603" s="333">
        <v>21500</v>
      </c>
      <c r="O603" s="333"/>
      <c r="P603" s="333"/>
      <c r="Q603" s="110">
        <v>0.1</v>
      </c>
      <c r="R603" s="333">
        <v>19500</v>
      </c>
      <c r="S603" s="111">
        <f t="shared" si="98"/>
        <v>1.1025641025641026</v>
      </c>
      <c r="T603" s="335">
        <v>17800</v>
      </c>
      <c r="U603" s="335">
        <v>17000</v>
      </c>
      <c r="V603" s="113">
        <f>H603/U603</f>
        <v>1.2647058823529411</v>
      </c>
      <c r="W603" s="113">
        <f>Q602/V603</f>
        <v>0.07906976744186048</v>
      </c>
    </row>
    <row r="604" spans="1:23" s="96" customFormat="1" ht="15" customHeight="1">
      <c r="A604" s="676">
        <v>210000804261</v>
      </c>
      <c r="B604" s="677" t="s">
        <v>844</v>
      </c>
      <c r="C604" s="918"/>
      <c r="D604" s="678"/>
      <c r="E604" s="678"/>
      <c r="F604" s="679"/>
      <c r="G604" s="680">
        <f t="shared" si="97"/>
        <v>27881.35593220339</v>
      </c>
      <c r="H604" s="681">
        <v>32900</v>
      </c>
      <c r="I604" s="682"/>
      <c r="J604" s="682"/>
      <c r="K604" s="682"/>
      <c r="L604" s="682"/>
      <c r="M604" s="108">
        <v>0.1</v>
      </c>
      <c r="N604" s="681">
        <v>29900</v>
      </c>
      <c r="O604" s="681"/>
      <c r="P604" s="681"/>
      <c r="Q604" s="683">
        <v>0.15</v>
      </c>
      <c r="R604" s="352">
        <v>26000</v>
      </c>
      <c r="S604" s="111">
        <f t="shared" si="98"/>
        <v>1.2653846153846153</v>
      </c>
      <c r="T604" s="335" t="s">
        <v>15</v>
      </c>
      <c r="U604" s="335"/>
      <c r="V604" s="113"/>
      <c r="W604" s="113"/>
    </row>
    <row r="605" spans="1:23" s="96" customFormat="1" ht="15" customHeight="1">
      <c r="A605" s="676">
        <v>210000804265</v>
      </c>
      <c r="B605" s="677" t="s">
        <v>845</v>
      </c>
      <c r="C605" s="918"/>
      <c r="D605" s="678"/>
      <c r="E605" s="678"/>
      <c r="F605" s="679"/>
      <c r="G605" s="680">
        <f t="shared" si="97"/>
        <v>23135.593220338986</v>
      </c>
      <c r="H605" s="681">
        <v>27300</v>
      </c>
      <c r="I605" s="682"/>
      <c r="J605" s="682"/>
      <c r="K605" s="682"/>
      <c r="L605" s="682"/>
      <c r="M605" s="108"/>
      <c r="N605" s="681"/>
      <c r="O605" s="681"/>
      <c r="P605" s="681"/>
      <c r="Q605" s="683"/>
      <c r="R605" s="352"/>
      <c r="S605" s="111"/>
      <c r="T605" s="335"/>
      <c r="U605" s="335"/>
      <c r="V605" s="113"/>
      <c r="W605" s="113"/>
    </row>
    <row r="606" spans="1:23" s="96" customFormat="1" ht="15" customHeight="1">
      <c r="A606" s="676">
        <v>210000804266</v>
      </c>
      <c r="B606" s="677" t="s">
        <v>846</v>
      </c>
      <c r="C606" s="918"/>
      <c r="D606" s="678"/>
      <c r="E606" s="678"/>
      <c r="F606" s="679"/>
      <c r="G606" s="680">
        <f t="shared" si="97"/>
        <v>23559.322033898305</v>
      </c>
      <c r="H606" s="681">
        <v>27800</v>
      </c>
      <c r="I606" s="682"/>
      <c r="J606" s="682"/>
      <c r="K606" s="682"/>
      <c r="L606" s="682"/>
      <c r="M606" s="108"/>
      <c r="N606" s="681"/>
      <c r="O606" s="681"/>
      <c r="P606" s="681"/>
      <c r="Q606" s="683"/>
      <c r="R606" s="352"/>
      <c r="S606" s="111"/>
      <c r="T606" s="335"/>
      <c r="U606" s="335"/>
      <c r="V606" s="113"/>
      <c r="W606" s="113"/>
    </row>
    <row r="607" spans="1:23" s="96" customFormat="1" ht="15" customHeight="1">
      <c r="A607" s="676">
        <v>210000804264</v>
      </c>
      <c r="B607" s="677" t="s">
        <v>847</v>
      </c>
      <c r="C607" s="918"/>
      <c r="D607" s="678"/>
      <c r="E607" s="678"/>
      <c r="F607" s="679"/>
      <c r="G607" s="680">
        <f t="shared" si="97"/>
        <v>23728.813559322036</v>
      </c>
      <c r="H607" s="681">
        <v>28000</v>
      </c>
      <c r="I607" s="682"/>
      <c r="J607" s="682"/>
      <c r="K607" s="682"/>
      <c r="L607" s="682"/>
      <c r="M607" s="108"/>
      <c r="N607" s="681"/>
      <c r="O607" s="681"/>
      <c r="P607" s="681"/>
      <c r="Q607" s="683"/>
      <c r="R607" s="352"/>
      <c r="S607" s="111"/>
      <c r="T607" s="335"/>
      <c r="U607" s="335"/>
      <c r="V607" s="113"/>
      <c r="W607" s="113"/>
    </row>
    <row r="608" spans="1:23" s="96" customFormat="1" ht="15" customHeight="1">
      <c r="A608" s="676">
        <v>210000001341</v>
      </c>
      <c r="B608" s="677" t="s">
        <v>13</v>
      </c>
      <c r="C608" s="918"/>
      <c r="D608" s="678"/>
      <c r="E608" s="678"/>
      <c r="F608" s="679"/>
      <c r="G608" s="680">
        <f t="shared" si="97"/>
        <v>12288.13559322034</v>
      </c>
      <c r="H608" s="681">
        <v>14500</v>
      </c>
      <c r="I608" s="682"/>
      <c r="J608" s="682"/>
      <c r="K608" s="682"/>
      <c r="L608" s="682"/>
      <c r="M608" s="108">
        <v>0.1</v>
      </c>
      <c r="N608" s="681">
        <v>14500</v>
      </c>
      <c r="O608" s="681"/>
      <c r="P608" s="681"/>
      <c r="Q608" s="683"/>
      <c r="R608" s="352"/>
      <c r="S608" s="111"/>
      <c r="T608" s="335"/>
      <c r="U608" s="335"/>
      <c r="V608" s="113"/>
      <c r="W608" s="113"/>
    </row>
    <row r="609" spans="1:23" s="96" customFormat="1" ht="15" customHeight="1">
      <c r="A609" s="332">
        <v>210000802509</v>
      </c>
      <c r="B609" s="523" t="s">
        <v>267</v>
      </c>
      <c r="C609" s="916"/>
      <c r="D609" s="524"/>
      <c r="E609" s="524"/>
      <c r="F609" s="525"/>
      <c r="G609" s="671">
        <f t="shared" si="97"/>
        <v>33220.338983050846</v>
      </c>
      <c r="H609" s="333">
        <v>39200</v>
      </c>
      <c r="I609" s="334"/>
      <c r="J609" s="334"/>
      <c r="K609" s="334"/>
      <c r="L609" s="334"/>
      <c r="M609" s="108">
        <v>0.1</v>
      </c>
      <c r="N609" s="333">
        <v>35700</v>
      </c>
      <c r="O609" s="333"/>
      <c r="P609" s="333"/>
      <c r="Q609" s="110">
        <v>0</v>
      </c>
      <c r="R609" s="333">
        <v>35700</v>
      </c>
      <c r="S609" s="111">
        <f>H609/R609</f>
        <v>1.0980392156862746</v>
      </c>
      <c r="T609" s="335">
        <v>32500</v>
      </c>
      <c r="U609" s="335">
        <v>29500</v>
      </c>
      <c r="V609" s="113">
        <f>H609/U609</f>
        <v>1.3288135593220338</v>
      </c>
      <c r="W609" s="113">
        <f>Q604/V609</f>
        <v>0.1128826530612245</v>
      </c>
    </row>
    <row r="610" spans="1:23" s="96" customFormat="1" ht="15" customHeight="1">
      <c r="A610" s="192">
        <v>210000801234</v>
      </c>
      <c r="B610" s="684" t="s">
        <v>591</v>
      </c>
      <c r="C610" s="919"/>
      <c r="D610" s="685"/>
      <c r="E610" s="685"/>
      <c r="F610" s="686"/>
      <c r="G610" s="671">
        <f t="shared" si="97"/>
        <v>13305.084745762713</v>
      </c>
      <c r="H610" s="687">
        <v>15700</v>
      </c>
      <c r="I610" s="688"/>
      <c r="J610" s="688"/>
      <c r="K610" s="688"/>
      <c r="L610" s="688"/>
      <c r="M610" s="108">
        <v>0.1</v>
      </c>
      <c r="N610" s="687">
        <v>14300</v>
      </c>
      <c r="O610" s="687"/>
      <c r="P610" s="687"/>
      <c r="Q610" s="110">
        <v>0.2</v>
      </c>
      <c r="R610" s="333">
        <v>11900</v>
      </c>
      <c r="S610" s="111">
        <f>H610/R610</f>
        <v>1.319327731092437</v>
      </c>
      <c r="T610" s="335">
        <v>10800</v>
      </c>
      <c r="U610" s="335">
        <v>9800</v>
      </c>
      <c r="V610" s="113">
        <f>H610/U610</f>
        <v>1.6020408163265305</v>
      </c>
      <c r="W610" s="113">
        <f>Q609/V610</f>
        <v>0</v>
      </c>
    </row>
    <row r="611" spans="1:23" s="96" customFormat="1" ht="15" customHeight="1">
      <c r="A611" s="192">
        <v>210000801235</v>
      </c>
      <c r="B611" s="684" t="s">
        <v>592</v>
      </c>
      <c r="C611" s="919"/>
      <c r="D611" s="685"/>
      <c r="E611" s="685"/>
      <c r="F611" s="686"/>
      <c r="G611" s="671">
        <f t="shared" si="97"/>
        <v>14406.77966101695</v>
      </c>
      <c r="H611" s="687">
        <v>17000</v>
      </c>
      <c r="I611" s="688"/>
      <c r="J611" s="688"/>
      <c r="K611" s="688"/>
      <c r="L611" s="688"/>
      <c r="M611" s="108">
        <v>0.1</v>
      </c>
      <c r="N611" s="687">
        <v>15500</v>
      </c>
      <c r="O611" s="687"/>
      <c r="P611" s="687"/>
      <c r="Q611" s="110">
        <v>0.2</v>
      </c>
      <c r="R611" s="333">
        <v>12900</v>
      </c>
      <c r="S611" s="111">
        <f>H611/R611</f>
        <v>1.317829457364341</v>
      </c>
      <c r="T611" s="335">
        <v>11700</v>
      </c>
      <c r="U611" s="335">
        <v>10600</v>
      </c>
      <c r="V611" s="113">
        <f>H611/U611</f>
        <v>1.6037735849056605</v>
      </c>
      <c r="W611" s="113">
        <f>Q610/V611</f>
        <v>0.12470588235294118</v>
      </c>
    </row>
    <row r="612" spans="1:23" s="96" customFormat="1" ht="15" customHeight="1">
      <c r="A612" s="212">
        <v>210000801236</v>
      </c>
      <c r="B612" s="689" t="s">
        <v>593</v>
      </c>
      <c r="C612" s="920"/>
      <c r="D612" s="690"/>
      <c r="E612" s="690"/>
      <c r="F612" s="691"/>
      <c r="G612" s="692">
        <f t="shared" si="97"/>
        <v>15847.457627118645</v>
      </c>
      <c r="H612" s="693">
        <v>18700</v>
      </c>
      <c r="I612" s="688"/>
      <c r="J612" s="688"/>
      <c r="K612" s="688"/>
      <c r="L612" s="688"/>
      <c r="M612" s="108">
        <v>0.1</v>
      </c>
      <c r="N612" s="687">
        <v>17000</v>
      </c>
      <c r="O612" s="687"/>
      <c r="P612" s="687"/>
      <c r="Q612" s="110">
        <v>0.2</v>
      </c>
      <c r="R612" s="338">
        <v>14200</v>
      </c>
      <c r="S612" s="111">
        <f>H612/R612</f>
        <v>1.3169014084507042</v>
      </c>
      <c r="T612" s="341">
        <v>12900</v>
      </c>
      <c r="U612" s="341">
        <v>11700</v>
      </c>
      <c r="V612" s="113">
        <f>H612/U612</f>
        <v>1.5982905982905984</v>
      </c>
      <c r="W612" s="113">
        <f>Q611/V612</f>
        <v>0.12513368983957218</v>
      </c>
    </row>
    <row r="613" spans="1:23" s="101" customFormat="1" ht="15" customHeight="1">
      <c r="A613" s="11"/>
      <c r="B613" s="1236" t="s">
        <v>310</v>
      </c>
      <c r="C613" s="1086"/>
      <c r="D613" s="1086"/>
      <c r="E613" s="1086"/>
      <c r="F613" s="1237"/>
      <c r="G613" s="12"/>
      <c r="H613" s="14"/>
      <c r="I613" s="14"/>
      <c r="J613" s="14"/>
      <c r="K613" s="14"/>
      <c r="L613" s="14"/>
      <c r="M613" s="14"/>
      <c r="N613" s="14"/>
      <c r="O613" s="14"/>
      <c r="P613" s="14"/>
      <c r="Q613" s="59"/>
      <c r="R613" s="14"/>
      <c r="S613" s="65"/>
      <c r="T613" s="14"/>
      <c r="U613" s="14"/>
      <c r="V613" s="113"/>
      <c r="W613" s="113"/>
    </row>
    <row r="614" spans="1:23" s="101" customFormat="1" ht="15" customHeight="1">
      <c r="A614" s="192">
        <v>210000002822</v>
      </c>
      <c r="B614" s="1328" t="s">
        <v>589</v>
      </c>
      <c r="C614" s="1329"/>
      <c r="D614" s="1329"/>
      <c r="E614" s="1329"/>
      <c r="F614" s="1330"/>
      <c r="G614" s="671">
        <f>H614/1.18</f>
        <v>42288.135593220344</v>
      </c>
      <c r="H614" s="687">
        <v>49900</v>
      </c>
      <c r="I614" s="688"/>
      <c r="J614" s="688"/>
      <c r="K614" s="688"/>
      <c r="L614" s="688"/>
      <c r="M614" s="108">
        <v>0.04</v>
      </c>
      <c r="N614" s="687">
        <v>47900</v>
      </c>
      <c r="O614" s="687"/>
      <c r="P614" s="687"/>
      <c r="Q614" s="110">
        <v>0.2</v>
      </c>
      <c r="R614" s="333">
        <v>39900</v>
      </c>
      <c r="S614" s="111">
        <f>H614/R614</f>
        <v>1.25062656641604</v>
      </c>
      <c r="T614" s="694">
        <v>39900</v>
      </c>
      <c r="U614" s="335">
        <v>38000</v>
      </c>
      <c r="V614" s="113">
        <f>H614/U614</f>
        <v>1.313157894736842</v>
      </c>
      <c r="W614" s="113">
        <f>Q613/V614</f>
        <v>0</v>
      </c>
    </row>
    <row r="615" spans="1:23" s="96" customFormat="1" ht="15" customHeight="1">
      <c r="A615" s="192">
        <v>210000002827</v>
      </c>
      <c r="B615" s="1328" t="s">
        <v>590</v>
      </c>
      <c r="C615" s="1329"/>
      <c r="D615" s="1329"/>
      <c r="E615" s="1329"/>
      <c r="F615" s="1330"/>
      <c r="G615" s="671">
        <f>H615/1.18</f>
        <v>49067.79661016949</v>
      </c>
      <c r="H615" s="687">
        <v>57900</v>
      </c>
      <c r="I615" s="688"/>
      <c r="J615" s="688"/>
      <c r="K615" s="688"/>
      <c r="L615" s="688"/>
      <c r="M615" s="108">
        <v>0.04</v>
      </c>
      <c r="N615" s="687">
        <v>55400</v>
      </c>
      <c r="O615" s="687"/>
      <c r="P615" s="687"/>
      <c r="Q615" s="110">
        <v>0.2</v>
      </c>
      <c r="R615" s="333">
        <v>46200</v>
      </c>
      <c r="S615" s="111">
        <f>H615/R615</f>
        <v>1.2532467532467533</v>
      </c>
      <c r="T615" s="694">
        <v>46200</v>
      </c>
      <c r="U615" s="335">
        <v>44000</v>
      </c>
      <c r="V615" s="113">
        <f>H615/U615</f>
        <v>1.315909090909091</v>
      </c>
      <c r="W615" s="113">
        <f>Q614/V615</f>
        <v>0.15198618307426598</v>
      </c>
    </row>
    <row r="616" spans="1:23" s="96" customFormat="1" ht="15" customHeight="1">
      <c r="A616" s="204">
        <v>210000002828</v>
      </c>
      <c r="B616" s="1328" t="s">
        <v>264</v>
      </c>
      <c r="C616" s="1329"/>
      <c r="D616" s="1329"/>
      <c r="E616" s="1329"/>
      <c r="F616" s="1330"/>
      <c r="G616" s="671">
        <f>H616/1.18</f>
        <v>28813.5593220339</v>
      </c>
      <c r="H616" s="687">
        <v>34000</v>
      </c>
      <c r="I616" s="688"/>
      <c r="J616" s="688"/>
      <c r="K616" s="688"/>
      <c r="L616" s="688"/>
      <c r="M616" s="108">
        <v>0.1</v>
      </c>
      <c r="N616" s="687">
        <v>30900</v>
      </c>
      <c r="O616" s="687"/>
      <c r="P616" s="687"/>
      <c r="Q616" s="110">
        <v>0.2</v>
      </c>
      <c r="R616" s="333">
        <v>25800</v>
      </c>
      <c r="S616" s="111">
        <f>H616/R616</f>
        <v>1.317829457364341</v>
      </c>
      <c r="T616" s="694">
        <v>25800</v>
      </c>
      <c r="U616" s="335">
        <v>24600</v>
      </c>
      <c r="V616" s="113">
        <f>H616/U616</f>
        <v>1.3821138211382114</v>
      </c>
      <c r="W616" s="113">
        <f>Q615/V616</f>
        <v>0.14470588235294118</v>
      </c>
    </row>
    <row r="617" spans="1:23" s="96" customFormat="1" ht="15" customHeight="1">
      <c r="A617" s="204">
        <v>210000007909</v>
      </c>
      <c r="B617" s="1328" t="s">
        <v>283</v>
      </c>
      <c r="C617" s="1329"/>
      <c r="D617" s="1329"/>
      <c r="E617" s="1329"/>
      <c r="F617" s="1330"/>
      <c r="G617" s="671">
        <f>H617/1.18</f>
        <v>36610.16949152543</v>
      </c>
      <c r="H617" s="687">
        <v>43200</v>
      </c>
      <c r="I617" s="688"/>
      <c r="J617" s="688"/>
      <c r="K617" s="688"/>
      <c r="L617" s="688"/>
      <c r="M617" s="108">
        <v>0.1</v>
      </c>
      <c r="N617" s="687">
        <v>39300</v>
      </c>
      <c r="O617" s="687"/>
      <c r="P617" s="687"/>
      <c r="Q617" s="110">
        <v>0.2</v>
      </c>
      <c r="R617" s="333">
        <v>32700</v>
      </c>
      <c r="S617" s="111">
        <f>H617/R617</f>
        <v>1.3211009174311927</v>
      </c>
      <c r="T617" s="694">
        <v>32700</v>
      </c>
      <c r="U617" s="335">
        <v>31100</v>
      </c>
      <c r="V617" s="113">
        <f>H617/U617</f>
        <v>1.3890675241157557</v>
      </c>
      <c r="W617" s="113">
        <f>Q616/V617</f>
        <v>0.1439814814814815</v>
      </c>
    </row>
    <row r="618" spans="1:23" s="96" customFormat="1" ht="15" customHeight="1">
      <c r="A618" s="212">
        <v>210000000905</v>
      </c>
      <c r="B618" s="1427" t="s">
        <v>171</v>
      </c>
      <c r="C618" s="1428"/>
      <c r="D618" s="1428"/>
      <c r="E618" s="1428"/>
      <c r="F618" s="1429"/>
      <c r="G618" s="695">
        <f>H618/1.18</f>
        <v>2203.389830508475</v>
      </c>
      <c r="H618" s="353">
        <v>2600</v>
      </c>
      <c r="I618" s="357"/>
      <c r="J618" s="357"/>
      <c r="K618" s="357"/>
      <c r="L618" s="357"/>
      <c r="M618" s="108">
        <v>0.1</v>
      </c>
      <c r="N618" s="353">
        <v>2300</v>
      </c>
      <c r="O618" s="353"/>
      <c r="P618" s="353"/>
      <c r="Q618" s="696">
        <v>0</v>
      </c>
      <c r="R618" s="353">
        <v>2300</v>
      </c>
      <c r="S618" s="111">
        <f>H618/R618</f>
        <v>1.1304347826086956</v>
      </c>
      <c r="T618" s="363">
        <v>2300</v>
      </c>
      <c r="U618" s="363">
        <v>2300</v>
      </c>
      <c r="V618" s="113">
        <f>H618/U618</f>
        <v>1.1304347826086956</v>
      </c>
      <c r="W618" s="113">
        <f>Q617/V618</f>
        <v>0.17692307692307693</v>
      </c>
    </row>
    <row r="619" spans="1:23" s="96" customFormat="1" ht="15" customHeight="1">
      <c r="A619" s="697"/>
      <c r="B619" s="1205" t="s">
        <v>391</v>
      </c>
      <c r="C619" s="1206"/>
      <c r="D619" s="1206"/>
      <c r="E619" s="1206"/>
      <c r="F619" s="1207"/>
      <c r="G619" s="698"/>
      <c r="H619" s="20"/>
      <c r="I619" s="20"/>
      <c r="J619" s="20"/>
      <c r="K619" s="20"/>
      <c r="L619" s="20"/>
      <c r="M619" s="20"/>
      <c r="N619" s="20"/>
      <c r="O619" s="20"/>
      <c r="P619" s="20"/>
      <c r="Q619" s="57"/>
      <c r="R619" s="83"/>
      <c r="S619" s="63"/>
      <c r="T619" s="20"/>
      <c r="U619" s="20"/>
      <c r="V619" s="113"/>
      <c r="W619" s="113"/>
    </row>
    <row r="620" spans="1:23" s="96" customFormat="1" ht="15" customHeight="1">
      <c r="A620" s="332">
        <v>210000000858</v>
      </c>
      <c r="B620" s="673" t="s">
        <v>271</v>
      </c>
      <c r="C620" s="917"/>
      <c r="D620" s="674"/>
      <c r="E620" s="674"/>
      <c r="F620" s="675"/>
      <c r="G620" s="671">
        <f aca="true" t="shared" si="99" ref="G620:G638">H620/1.18</f>
        <v>466.10169491525426</v>
      </c>
      <c r="H620" s="687">
        <v>550</v>
      </c>
      <c r="I620" s="688"/>
      <c r="J620" s="688"/>
      <c r="K620" s="688"/>
      <c r="L620" s="688"/>
      <c r="M620" s="108">
        <v>0.1</v>
      </c>
      <c r="N620" s="687">
        <v>500</v>
      </c>
      <c r="O620" s="333"/>
      <c r="P620" s="687"/>
      <c r="Q620" s="110">
        <v>0.16</v>
      </c>
      <c r="R620" s="333">
        <v>430</v>
      </c>
      <c r="S620" s="111">
        <f aca="true" t="shared" si="100" ref="S620:S638">H620/R620</f>
        <v>1.2790697674418605</v>
      </c>
      <c r="T620" s="694">
        <v>430</v>
      </c>
      <c r="U620" s="335">
        <v>410</v>
      </c>
      <c r="V620" s="113">
        <f aca="true" t="shared" si="101" ref="V620:V638">H620/U620</f>
        <v>1.3414634146341464</v>
      </c>
      <c r="W620" s="113">
        <f aca="true" t="shared" si="102" ref="W620:W638">Q619/V620</f>
        <v>0</v>
      </c>
    </row>
    <row r="621" spans="1:23" s="96" customFormat="1" ht="15" customHeight="1">
      <c r="A621" s="332">
        <v>210000000859</v>
      </c>
      <c r="B621" s="673" t="s">
        <v>272</v>
      </c>
      <c r="C621" s="917"/>
      <c r="D621" s="674"/>
      <c r="E621" s="674"/>
      <c r="F621" s="675"/>
      <c r="G621" s="671">
        <f t="shared" si="99"/>
        <v>652.542372881356</v>
      </c>
      <c r="H621" s="687">
        <v>770</v>
      </c>
      <c r="I621" s="688"/>
      <c r="J621" s="688"/>
      <c r="K621" s="688"/>
      <c r="L621" s="688"/>
      <c r="M621" s="108">
        <v>0.1</v>
      </c>
      <c r="N621" s="687">
        <v>700</v>
      </c>
      <c r="O621" s="333"/>
      <c r="P621" s="687"/>
      <c r="Q621" s="110">
        <v>0.17</v>
      </c>
      <c r="R621" s="333">
        <v>600</v>
      </c>
      <c r="S621" s="111">
        <f t="shared" si="100"/>
        <v>1.2833333333333334</v>
      </c>
      <c r="T621" s="694">
        <v>600</v>
      </c>
      <c r="U621" s="335">
        <v>570</v>
      </c>
      <c r="V621" s="113">
        <f t="shared" si="101"/>
        <v>1.3508771929824561</v>
      </c>
      <c r="W621" s="113">
        <f t="shared" si="102"/>
        <v>0.11844155844155844</v>
      </c>
    </row>
    <row r="622" spans="1:23" s="96" customFormat="1" ht="15" customHeight="1">
      <c r="A622" s="332">
        <v>210000807233</v>
      </c>
      <c r="B622" s="673" t="s">
        <v>517</v>
      </c>
      <c r="C622" s="917"/>
      <c r="D622" s="674"/>
      <c r="E622" s="674"/>
      <c r="F622" s="675"/>
      <c r="G622" s="671">
        <f t="shared" si="99"/>
        <v>1949.1525423728815</v>
      </c>
      <c r="H622" s="333">
        <v>2300</v>
      </c>
      <c r="I622" s="334"/>
      <c r="J622" s="334"/>
      <c r="K622" s="334"/>
      <c r="L622" s="334"/>
      <c r="M622" s="108">
        <v>0.1</v>
      </c>
      <c r="N622" s="333">
        <v>2100</v>
      </c>
      <c r="O622" s="333"/>
      <c r="P622" s="333"/>
      <c r="Q622" s="110">
        <v>0.1</v>
      </c>
      <c r="R622" s="333">
        <v>1900</v>
      </c>
      <c r="S622" s="111">
        <f t="shared" si="100"/>
        <v>1.2105263157894737</v>
      </c>
      <c r="T622" s="694">
        <v>1900</v>
      </c>
      <c r="U622" s="335">
        <v>1800</v>
      </c>
      <c r="V622" s="113">
        <f t="shared" si="101"/>
        <v>1.2777777777777777</v>
      </c>
      <c r="W622" s="113">
        <f t="shared" si="102"/>
        <v>0.1330434782608696</v>
      </c>
    </row>
    <row r="623" spans="1:23" s="96" customFormat="1" ht="15" customHeight="1">
      <c r="A623" s="332">
        <v>210000807322</v>
      </c>
      <c r="B623" s="673" t="s">
        <v>518</v>
      </c>
      <c r="C623" s="917"/>
      <c r="D623" s="674"/>
      <c r="E623" s="674"/>
      <c r="F623" s="675"/>
      <c r="G623" s="671">
        <f t="shared" si="99"/>
        <v>2118.64406779661</v>
      </c>
      <c r="H623" s="333">
        <v>2500</v>
      </c>
      <c r="I623" s="334"/>
      <c r="J623" s="334"/>
      <c r="K623" s="334"/>
      <c r="L623" s="334"/>
      <c r="M623" s="108">
        <v>0.1</v>
      </c>
      <c r="N623" s="333">
        <v>2300</v>
      </c>
      <c r="O623" s="333"/>
      <c r="P623" s="333"/>
      <c r="Q623" s="110">
        <v>0.1</v>
      </c>
      <c r="R623" s="333">
        <v>2100</v>
      </c>
      <c r="S623" s="111">
        <f t="shared" si="100"/>
        <v>1.1904761904761905</v>
      </c>
      <c r="T623" s="694">
        <v>2100</v>
      </c>
      <c r="U623" s="335">
        <v>2000</v>
      </c>
      <c r="V623" s="113">
        <f t="shared" si="101"/>
        <v>1.25</v>
      </c>
      <c r="W623" s="113">
        <f t="shared" si="102"/>
        <v>0.08</v>
      </c>
    </row>
    <row r="624" spans="1:23" s="96" customFormat="1" ht="15" customHeight="1">
      <c r="A624" s="332">
        <v>210000807323</v>
      </c>
      <c r="B624" s="673" t="s">
        <v>519</v>
      </c>
      <c r="C624" s="917"/>
      <c r="D624" s="674"/>
      <c r="E624" s="674"/>
      <c r="F624" s="675"/>
      <c r="G624" s="671">
        <f t="shared" si="99"/>
        <v>2457.627118644068</v>
      </c>
      <c r="H624" s="333">
        <v>2900</v>
      </c>
      <c r="I624" s="334"/>
      <c r="J624" s="334"/>
      <c r="K624" s="334"/>
      <c r="L624" s="334"/>
      <c r="M624" s="108">
        <v>0.1</v>
      </c>
      <c r="N624" s="333">
        <v>2650</v>
      </c>
      <c r="O624" s="333"/>
      <c r="P624" s="333"/>
      <c r="Q624" s="110">
        <v>0.1</v>
      </c>
      <c r="R624" s="333">
        <v>2400</v>
      </c>
      <c r="S624" s="111">
        <f t="shared" si="100"/>
        <v>1.2083333333333333</v>
      </c>
      <c r="T624" s="694">
        <v>2400</v>
      </c>
      <c r="U624" s="335">
        <v>2300</v>
      </c>
      <c r="V624" s="113">
        <f t="shared" si="101"/>
        <v>1.2608695652173914</v>
      </c>
      <c r="W624" s="113">
        <f t="shared" si="102"/>
        <v>0.07931034482758621</v>
      </c>
    </row>
    <row r="625" spans="1:23" s="96" customFormat="1" ht="15" customHeight="1">
      <c r="A625" s="332">
        <v>210000807324</v>
      </c>
      <c r="B625" s="673" t="s">
        <v>520</v>
      </c>
      <c r="C625" s="917"/>
      <c r="D625" s="674"/>
      <c r="E625" s="674"/>
      <c r="F625" s="675"/>
      <c r="G625" s="671">
        <f t="shared" si="99"/>
        <v>2584.7457627118647</v>
      </c>
      <c r="H625" s="333">
        <v>3050</v>
      </c>
      <c r="I625" s="334"/>
      <c r="J625" s="334"/>
      <c r="K625" s="334"/>
      <c r="L625" s="334"/>
      <c r="M625" s="108">
        <v>0.1</v>
      </c>
      <c r="N625" s="333">
        <v>2750</v>
      </c>
      <c r="O625" s="333"/>
      <c r="P625" s="333"/>
      <c r="Q625" s="110">
        <v>0.1</v>
      </c>
      <c r="R625" s="333">
        <v>2500</v>
      </c>
      <c r="S625" s="111">
        <f t="shared" si="100"/>
        <v>1.22</v>
      </c>
      <c r="T625" s="694">
        <v>2500</v>
      </c>
      <c r="U625" s="335">
        <v>2400</v>
      </c>
      <c r="V625" s="113">
        <f t="shared" si="101"/>
        <v>1.2708333333333333</v>
      </c>
      <c r="W625" s="113">
        <f t="shared" si="102"/>
        <v>0.07868852459016394</v>
      </c>
    </row>
    <row r="626" spans="1:23" s="96" customFormat="1" ht="15" customHeight="1">
      <c r="A626" s="332">
        <v>210000807325</v>
      </c>
      <c r="B626" s="673" t="s">
        <v>521</v>
      </c>
      <c r="C626" s="917"/>
      <c r="D626" s="674"/>
      <c r="E626" s="674"/>
      <c r="F626" s="675"/>
      <c r="G626" s="671">
        <f t="shared" si="99"/>
        <v>2796.6101694915255</v>
      </c>
      <c r="H626" s="333">
        <v>3300</v>
      </c>
      <c r="I626" s="334"/>
      <c r="J626" s="334"/>
      <c r="K626" s="334"/>
      <c r="L626" s="334"/>
      <c r="M626" s="108">
        <v>0.1</v>
      </c>
      <c r="N626" s="333">
        <v>3000</v>
      </c>
      <c r="O626" s="333"/>
      <c r="P626" s="333"/>
      <c r="Q626" s="110">
        <v>0.1</v>
      </c>
      <c r="R626" s="333">
        <v>2700</v>
      </c>
      <c r="S626" s="111">
        <f t="shared" si="100"/>
        <v>1.2222222222222223</v>
      </c>
      <c r="T626" s="694">
        <v>2700</v>
      </c>
      <c r="U626" s="335">
        <v>2600</v>
      </c>
      <c r="V626" s="113">
        <f t="shared" si="101"/>
        <v>1.2692307692307692</v>
      </c>
      <c r="W626" s="113">
        <f t="shared" si="102"/>
        <v>0.0787878787878788</v>
      </c>
    </row>
    <row r="627" spans="1:23" s="96" customFormat="1" ht="15" customHeight="1">
      <c r="A627" s="332">
        <v>210000807326</v>
      </c>
      <c r="B627" s="673" t="s">
        <v>522</v>
      </c>
      <c r="C627" s="917"/>
      <c r="D627" s="674"/>
      <c r="E627" s="674"/>
      <c r="F627" s="675"/>
      <c r="G627" s="671">
        <f t="shared" si="99"/>
        <v>2966.1016949152545</v>
      </c>
      <c r="H627" s="333">
        <v>3500</v>
      </c>
      <c r="I627" s="334"/>
      <c r="J627" s="334"/>
      <c r="K627" s="334"/>
      <c r="L627" s="334"/>
      <c r="M627" s="108">
        <v>0.1</v>
      </c>
      <c r="N627" s="333">
        <v>3200</v>
      </c>
      <c r="O627" s="333"/>
      <c r="P627" s="333"/>
      <c r="Q627" s="110">
        <v>0.1</v>
      </c>
      <c r="R627" s="333">
        <v>2900</v>
      </c>
      <c r="S627" s="111">
        <f t="shared" si="100"/>
        <v>1.206896551724138</v>
      </c>
      <c r="T627" s="694">
        <v>2900</v>
      </c>
      <c r="U627" s="335">
        <v>2700</v>
      </c>
      <c r="V627" s="113">
        <f t="shared" si="101"/>
        <v>1.2962962962962963</v>
      </c>
      <c r="W627" s="113">
        <f t="shared" si="102"/>
        <v>0.07714285714285715</v>
      </c>
    </row>
    <row r="628" spans="1:23" s="96" customFormat="1" ht="15" customHeight="1">
      <c r="A628" s="332">
        <v>210000807327</v>
      </c>
      <c r="B628" s="673" t="s">
        <v>523</v>
      </c>
      <c r="C628" s="917"/>
      <c r="D628" s="674"/>
      <c r="E628" s="674"/>
      <c r="F628" s="675"/>
      <c r="G628" s="671">
        <f t="shared" si="99"/>
        <v>3220.3389830508477</v>
      </c>
      <c r="H628" s="333">
        <v>3800</v>
      </c>
      <c r="I628" s="334"/>
      <c r="J628" s="334"/>
      <c r="K628" s="334"/>
      <c r="L628" s="334"/>
      <c r="M628" s="108">
        <v>0.1</v>
      </c>
      <c r="N628" s="333">
        <v>3500</v>
      </c>
      <c r="O628" s="333"/>
      <c r="P628" s="333"/>
      <c r="Q628" s="110">
        <v>0.1</v>
      </c>
      <c r="R628" s="333">
        <v>3200</v>
      </c>
      <c r="S628" s="111">
        <f t="shared" si="100"/>
        <v>1.1875</v>
      </c>
      <c r="T628" s="694">
        <v>3200</v>
      </c>
      <c r="U628" s="335">
        <v>3000</v>
      </c>
      <c r="V628" s="113">
        <f t="shared" si="101"/>
        <v>1.2666666666666666</v>
      </c>
      <c r="W628" s="113">
        <f t="shared" si="102"/>
        <v>0.07894736842105264</v>
      </c>
    </row>
    <row r="629" spans="1:23" s="96" customFormat="1" ht="15" customHeight="1">
      <c r="A629" s="332">
        <v>210000007859</v>
      </c>
      <c r="B629" s="673" t="s">
        <v>273</v>
      </c>
      <c r="C629" s="917"/>
      <c r="D629" s="674"/>
      <c r="E629" s="674"/>
      <c r="F629" s="675"/>
      <c r="G629" s="671">
        <f t="shared" si="99"/>
        <v>13135.593220338984</v>
      </c>
      <c r="H629" s="333">
        <v>15500</v>
      </c>
      <c r="I629" s="334"/>
      <c r="J629" s="334"/>
      <c r="K629" s="334"/>
      <c r="L629" s="334"/>
      <c r="M629" s="108">
        <v>0</v>
      </c>
      <c r="N629" s="333">
        <v>15500</v>
      </c>
      <c r="O629" s="333"/>
      <c r="P629" s="333"/>
      <c r="Q629" s="110">
        <v>0</v>
      </c>
      <c r="R629" s="333">
        <v>15500</v>
      </c>
      <c r="S629" s="111">
        <f t="shared" si="100"/>
        <v>1</v>
      </c>
      <c r="T629" s="694">
        <v>15500</v>
      </c>
      <c r="U629" s="335">
        <v>14900</v>
      </c>
      <c r="V629" s="113">
        <f t="shared" si="101"/>
        <v>1.0402684563758389</v>
      </c>
      <c r="W629" s="113">
        <f t="shared" si="102"/>
        <v>0.09612903225806453</v>
      </c>
    </row>
    <row r="630" spans="1:23" s="96" customFormat="1" ht="15" customHeight="1">
      <c r="A630" s="332">
        <v>210000007860</v>
      </c>
      <c r="B630" s="673" t="s">
        <v>274</v>
      </c>
      <c r="C630" s="917"/>
      <c r="D630" s="674"/>
      <c r="E630" s="674"/>
      <c r="F630" s="675"/>
      <c r="G630" s="671">
        <f t="shared" si="99"/>
        <v>19152.54237288136</v>
      </c>
      <c r="H630" s="333">
        <v>22600</v>
      </c>
      <c r="I630" s="334"/>
      <c r="J630" s="334"/>
      <c r="K630" s="334"/>
      <c r="L630" s="334"/>
      <c r="M630" s="108">
        <v>0</v>
      </c>
      <c r="N630" s="333">
        <v>22600</v>
      </c>
      <c r="O630" s="333"/>
      <c r="P630" s="333"/>
      <c r="Q630" s="110">
        <v>0</v>
      </c>
      <c r="R630" s="333">
        <v>22600</v>
      </c>
      <c r="S630" s="111">
        <f t="shared" si="100"/>
        <v>1</v>
      </c>
      <c r="T630" s="694">
        <v>22600</v>
      </c>
      <c r="U630" s="335">
        <v>21600</v>
      </c>
      <c r="V630" s="113">
        <f t="shared" si="101"/>
        <v>1.0462962962962963</v>
      </c>
      <c r="W630" s="113">
        <f t="shared" si="102"/>
        <v>0</v>
      </c>
    </row>
    <row r="631" spans="1:23" s="96" customFormat="1" ht="15" customHeight="1">
      <c r="A631" s="332">
        <v>210000000746</v>
      </c>
      <c r="B631" s="673" t="s">
        <v>275</v>
      </c>
      <c r="C631" s="917"/>
      <c r="D631" s="674"/>
      <c r="E631" s="674"/>
      <c r="F631" s="675"/>
      <c r="G631" s="671">
        <f t="shared" si="99"/>
        <v>9067.796610169493</v>
      </c>
      <c r="H631" s="687">
        <v>10700</v>
      </c>
      <c r="I631" s="688"/>
      <c r="J631" s="688"/>
      <c r="K631" s="688"/>
      <c r="L631" s="688"/>
      <c r="M631" s="108">
        <v>0.1</v>
      </c>
      <c r="N631" s="687">
        <v>9700</v>
      </c>
      <c r="O631" s="333"/>
      <c r="P631" s="687"/>
      <c r="Q631" s="110">
        <v>0.2</v>
      </c>
      <c r="R631" s="333">
        <v>8100</v>
      </c>
      <c r="S631" s="111">
        <f t="shared" si="100"/>
        <v>1.3209876543209877</v>
      </c>
      <c r="T631" s="694">
        <v>8100</v>
      </c>
      <c r="U631" s="335">
        <v>7700</v>
      </c>
      <c r="V631" s="113">
        <f t="shared" si="101"/>
        <v>1.3896103896103895</v>
      </c>
      <c r="W631" s="113">
        <f t="shared" si="102"/>
        <v>0</v>
      </c>
    </row>
    <row r="632" spans="1:23" s="96" customFormat="1" ht="15" customHeight="1">
      <c r="A632" s="332">
        <v>210000000750</v>
      </c>
      <c r="B632" s="673" t="s">
        <v>276</v>
      </c>
      <c r="C632" s="917"/>
      <c r="D632" s="674"/>
      <c r="E632" s="674"/>
      <c r="F632" s="675"/>
      <c r="G632" s="671">
        <f t="shared" si="99"/>
        <v>10423.728813559323</v>
      </c>
      <c r="H632" s="687">
        <v>12300</v>
      </c>
      <c r="I632" s="688"/>
      <c r="J632" s="688"/>
      <c r="K632" s="688"/>
      <c r="L632" s="688"/>
      <c r="M632" s="108">
        <v>0.1</v>
      </c>
      <c r="N632" s="687">
        <v>11200</v>
      </c>
      <c r="O632" s="333"/>
      <c r="P632" s="687"/>
      <c r="Q632" s="110">
        <v>0.2</v>
      </c>
      <c r="R632" s="333">
        <v>9300</v>
      </c>
      <c r="S632" s="111">
        <f t="shared" si="100"/>
        <v>1.3225806451612903</v>
      </c>
      <c r="T632" s="694">
        <v>9300</v>
      </c>
      <c r="U632" s="335">
        <v>8800</v>
      </c>
      <c r="V632" s="113">
        <f t="shared" si="101"/>
        <v>1.3977272727272727</v>
      </c>
      <c r="W632" s="113">
        <f t="shared" si="102"/>
        <v>0.14308943089430895</v>
      </c>
    </row>
    <row r="633" spans="1:23" s="96" customFormat="1" ht="15" customHeight="1">
      <c r="A633" s="332">
        <v>210000000759</v>
      </c>
      <c r="B633" s="673" t="s">
        <v>277</v>
      </c>
      <c r="C633" s="917"/>
      <c r="D633" s="674"/>
      <c r="E633" s="674"/>
      <c r="F633" s="675"/>
      <c r="G633" s="671">
        <f t="shared" si="99"/>
        <v>11864.406779661018</v>
      </c>
      <c r="H633" s="687">
        <v>14000</v>
      </c>
      <c r="I633" s="688"/>
      <c r="J633" s="688"/>
      <c r="K633" s="688"/>
      <c r="L633" s="688"/>
      <c r="M633" s="108">
        <v>0.1</v>
      </c>
      <c r="N633" s="687">
        <v>12800</v>
      </c>
      <c r="O633" s="333"/>
      <c r="P633" s="687"/>
      <c r="Q633" s="110">
        <v>0.2</v>
      </c>
      <c r="R633" s="333">
        <v>10700</v>
      </c>
      <c r="S633" s="111">
        <f t="shared" si="100"/>
        <v>1.308411214953271</v>
      </c>
      <c r="T633" s="694">
        <v>10700</v>
      </c>
      <c r="U633" s="335">
        <v>10200</v>
      </c>
      <c r="V633" s="113">
        <f t="shared" si="101"/>
        <v>1.3725490196078431</v>
      </c>
      <c r="W633" s="113">
        <f t="shared" si="102"/>
        <v>0.1457142857142857</v>
      </c>
    </row>
    <row r="634" spans="1:23" s="96" customFormat="1" ht="15" customHeight="1">
      <c r="A634" s="332">
        <v>210000080242</v>
      </c>
      <c r="B634" s="699" t="s">
        <v>278</v>
      </c>
      <c r="C634" s="921"/>
      <c r="D634" s="700"/>
      <c r="E634" s="700"/>
      <c r="F634" s="701"/>
      <c r="G634" s="671">
        <f t="shared" si="99"/>
        <v>13474.57627118644</v>
      </c>
      <c r="H634" s="687">
        <v>15900</v>
      </c>
      <c r="I634" s="688"/>
      <c r="J634" s="688"/>
      <c r="K634" s="688"/>
      <c r="L634" s="688"/>
      <c r="M634" s="108">
        <v>0.1</v>
      </c>
      <c r="N634" s="687">
        <v>14400</v>
      </c>
      <c r="O634" s="333"/>
      <c r="P634" s="687"/>
      <c r="Q634" s="110">
        <v>0.2</v>
      </c>
      <c r="R634" s="333">
        <v>12000</v>
      </c>
      <c r="S634" s="111">
        <f t="shared" si="100"/>
        <v>1.325</v>
      </c>
      <c r="T634" s="694">
        <v>12000</v>
      </c>
      <c r="U634" s="335">
        <v>11400</v>
      </c>
      <c r="V634" s="113">
        <f t="shared" si="101"/>
        <v>1.394736842105263</v>
      </c>
      <c r="W634" s="113">
        <f t="shared" si="102"/>
        <v>0.14339622641509436</v>
      </c>
    </row>
    <row r="635" spans="1:23" s="96" customFormat="1" ht="15" customHeight="1">
      <c r="A635" s="332">
        <v>210000080243</v>
      </c>
      <c r="B635" s="699" t="s">
        <v>279</v>
      </c>
      <c r="C635" s="921"/>
      <c r="D635" s="700"/>
      <c r="E635" s="700"/>
      <c r="F635" s="701"/>
      <c r="G635" s="671">
        <f t="shared" si="99"/>
        <v>16271.186440677968</v>
      </c>
      <c r="H635" s="687">
        <v>19200</v>
      </c>
      <c r="I635" s="688"/>
      <c r="J635" s="688"/>
      <c r="K635" s="688"/>
      <c r="L635" s="688"/>
      <c r="M635" s="108">
        <v>0.1</v>
      </c>
      <c r="N635" s="687">
        <v>17500</v>
      </c>
      <c r="O635" s="333"/>
      <c r="P635" s="687"/>
      <c r="Q635" s="110">
        <v>0.2</v>
      </c>
      <c r="R635" s="333">
        <v>14600</v>
      </c>
      <c r="S635" s="111">
        <f t="shared" si="100"/>
        <v>1.3150684931506849</v>
      </c>
      <c r="T635" s="694">
        <v>14600</v>
      </c>
      <c r="U635" s="335">
        <v>13900</v>
      </c>
      <c r="V635" s="113">
        <f t="shared" si="101"/>
        <v>1.381294964028777</v>
      </c>
      <c r="W635" s="113">
        <f t="shared" si="102"/>
        <v>0.14479166666666668</v>
      </c>
    </row>
    <row r="636" spans="1:23" s="96" customFormat="1" ht="15" customHeight="1">
      <c r="A636" s="332">
        <v>210000080244</v>
      </c>
      <c r="B636" s="699" t="s">
        <v>280</v>
      </c>
      <c r="C636" s="921"/>
      <c r="D636" s="700"/>
      <c r="E636" s="700"/>
      <c r="F636" s="701"/>
      <c r="G636" s="671">
        <f t="shared" si="99"/>
        <v>17796.610169491527</v>
      </c>
      <c r="H636" s="687">
        <v>21000</v>
      </c>
      <c r="I636" s="688"/>
      <c r="J636" s="688"/>
      <c r="K636" s="688"/>
      <c r="L636" s="688"/>
      <c r="M636" s="108">
        <v>0.1</v>
      </c>
      <c r="N636" s="687">
        <v>19100</v>
      </c>
      <c r="O636" s="333"/>
      <c r="P636" s="687"/>
      <c r="Q636" s="110">
        <v>0.2</v>
      </c>
      <c r="R636" s="333">
        <v>15900</v>
      </c>
      <c r="S636" s="111">
        <f t="shared" si="100"/>
        <v>1.320754716981132</v>
      </c>
      <c r="T636" s="694">
        <v>15900</v>
      </c>
      <c r="U636" s="335">
        <v>15100</v>
      </c>
      <c r="V636" s="113">
        <f t="shared" si="101"/>
        <v>1.390728476821192</v>
      </c>
      <c r="W636" s="113">
        <f t="shared" si="102"/>
        <v>0.14380952380952383</v>
      </c>
    </row>
    <row r="637" spans="1:23" s="96" customFormat="1" ht="15" customHeight="1">
      <c r="A637" s="360">
        <v>210000801058</v>
      </c>
      <c r="B637" s="702" t="s">
        <v>281</v>
      </c>
      <c r="C637" s="922"/>
      <c r="D637" s="703"/>
      <c r="E637" s="703"/>
      <c r="F637" s="704"/>
      <c r="G637" s="671">
        <f t="shared" si="99"/>
        <v>18813.5593220339</v>
      </c>
      <c r="H637" s="333">
        <v>22200</v>
      </c>
      <c r="I637" s="334"/>
      <c r="J637" s="334"/>
      <c r="K637" s="334"/>
      <c r="L637" s="334"/>
      <c r="M637" s="108">
        <v>0.1</v>
      </c>
      <c r="N637" s="333">
        <v>20200</v>
      </c>
      <c r="O637" s="333"/>
      <c r="P637" s="333"/>
      <c r="Q637" s="110">
        <v>0.1</v>
      </c>
      <c r="R637" s="333">
        <v>18400</v>
      </c>
      <c r="S637" s="111">
        <f t="shared" si="100"/>
        <v>1.2065217391304348</v>
      </c>
      <c r="T637" s="335">
        <v>16700</v>
      </c>
      <c r="U637" s="335">
        <v>15900</v>
      </c>
      <c r="V637" s="113">
        <f t="shared" si="101"/>
        <v>1.3962264150943395</v>
      </c>
      <c r="W637" s="113">
        <f t="shared" si="102"/>
        <v>0.14324324324324325</v>
      </c>
    </row>
    <row r="638" spans="1:23" s="96" customFormat="1" ht="15" customHeight="1">
      <c r="A638" s="369">
        <v>210000801100</v>
      </c>
      <c r="B638" s="705" t="s">
        <v>282</v>
      </c>
      <c r="C638" s="923"/>
      <c r="D638" s="706"/>
      <c r="E638" s="706"/>
      <c r="F638" s="707"/>
      <c r="G638" s="692">
        <f t="shared" si="99"/>
        <v>20762.71186440678</v>
      </c>
      <c r="H638" s="338">
        <v>24500</v>
      </c>
      <c r="I638" s="339"/>
      <c r="J638" s="339"/>
      <c r="K638" s="339"/>
      <c r="L638" s="339"/>
      <c r="M638" s="108">
        <v>0.1</v>
      </c>
      <c r="N638" s="338">
        <v>22300</v>
      </c>
      <c r="O638" s="333"/>
      <c r="P638" s="340"/>
      <c r="Q638" s="110">
        <v>0.1</v>
      </c>
      <c r="R638" s="338">
        <v>20300</v>
      </c>
      <c r="S638" s="111">
        <f t="shared" si="100"/>
        <v>1.206896551724138</v>
      </c>
      <c r="T638" s="341">
        <v>18400</v>
      </c>
      <c r="U638" s="341">
        <v>17500</v>
      </c>
      <c r="V638" s="113">
        <f t="shared" si="101"/>
        <v>1.4</v>
      </c>
      <c r="W638" s="113">
        <f t="shared" si="102"/>
        <v>0.07142857142857144</v>
      </c>
    </row>
    <row r="639" spans="1:23" s="96" customFormat="1" ht="15" customHeight="1">
      <c r="A639" s="697"/>
      <c r="B639" s="1205" t="s">
        <v>209</v>
      </c>
      <c r="C639" s="1206"/>
      <c r="D639" s="1206"/>
      <c r="E639" s="1206"/>
      <c r="F639" s="1207"/>
      <c r="G639" s="708"/>
      <c r="H639" s="83"/>
      <c r="I639" s="83"/>
      <c r="J639" s="83"/>
      <c r="K639" s="83"/>
      <c r="L639" s="83"/>
      <c r="M639" s="83"/>
      <c r="N639" s="83"/>
      <c r="O639" s="83"/>
      <c r="P639" s="83"/>
      <c r="Q639" s="57"/>
      <c r="R639" s="83"/>
      <c r="S639" s="63"/>
      <c r="T639" s="20"/>
      <c r="U639" s="20"/>
      <c r="V639" s="113"/>
      <c r="W639" s="113"/>
    </row>
    <row r="640" spans="1:23" s="96" customFormat="1" ht="15" customHeight="1">
      <c r="A640" s="332">
        <v>210000801203</v>
      </c>
      <c r="B640" s="699" t="s">
        <v>135</v>
      </c>
      <c r="C640" s="921"/>
      <c r="D640" s="700"/>
      <c r="E640" s="700"/>
      <c r="F640" s="701"/>
      <c r="G640" s="671">
        <f aca="true" t="shared" si="103" ref="G640:G654">H640/1.18</f>
        <v>19830.508474576272</v>
      </c>
      <c r="H640" s="345">
        <v>23400</v>
      </c>
      <c r="I640" s="346"/>
      <c r="J640" s="346"/>
      <c r="K640" s="346"/>
      <c r="L640" s="346"/>
      <c r="M640" s="108">
        <v>0.1</v>
      </c>
      <c r="N640" s="345">
        <v>21300</v>
      </c>
      <c r="O640" s="345"/>
      <c r="P640" s="345"/>
      <c r="Q640" s="110">
        <v>0.1</v>
      </c>
      <c r="R640" s="345">
        <v>19400</v>
      </c>
      <c r="S640" s="111">
        <f aca="true" t="shared" si="104" ref="S640:S667">H640/R640</f>
        <v>1.2061855670103092</v>
      </c>
      <c r="T640" s="342">
        <v>17600</v>
      </c>
      <c r="U640" s="335">
        <v>16000</v>
      </c>
      <c r="V640" s="113">
        <f aca="true" t="shared" si="105" ref="V640:V667">H640/U640</f>
        <v>1.4625</v>
      </c>
      <c r="W640" s="113">
        <f aca="true" t="shared" si="106" ref="W640:W667">Q639/V640</f>
        <v>0</v>
      </c>
    </row>
    <row r="641" spans="1:23" s="96" customFormat="1" ht="15" customHeight="1">
      <c r="A641" s="332">
        <v>210000080576</v>
      </c>
      <c r="B641" s="699" t="s">
        <v>136</v>
      </c>
      <c r="C641" s="921"/>
      <c r="D641" s="700"/>
      <c r="E641" s="700"/>
      <c r="F641" s="701"/>
      <c r="G641" s="671">
        <f t="shared" si="103"/>
        <v>8389.830508474577</v>
      </c>
      <c r="H641" s="333">
        <v>9900</v>
      </c>
      <c r="I641" s="334"/>
      <c r="J641" s="334"/>
      <c r="K641" s="334"/>
      <c r="L641" s="334"/>
      <c r="M641" s="108">
        <v>0.1</v>
      </c>
      <c r="N641" s="333">
        <v>9000</v>
      </c>
      <c r="O641" s="333"/>
      <c r="P641" s="333"/>
      <c r="Q641" s="110">
        <v>0.1</v>
      </c>
      <c r="R641" s="333">
        <v>8200</v>
      </c>
      <c r="S641" s="111">
        <f t="shared" si="104"/>
        <v>1.2073170731707317</v>
      </c>
      <c r="T641" s="335">
        <v>7500</v>
      </c>
      <c r="U641" s="335">
        <v>6800</v>
      </c>
      <c r="V641" s="113">
        <f t="shared" si="105"/>
        <v>1.4558823529411764</v>
      </c>
      <c r="W641" s="113">
        <f t="shared" si="106"/>
        <v>0.0686868686868687</v>
      </c>
    </row>
    <row r="642" spans="1:23" s="96" customFormat="1" ht="15" customHeight="1">
      <c r="A642" s="332">
        <v>210000180576</v>
      </c>
      <c r="B642" s="699" t="s">
        <v>137</v>
      </c>
      <c r="C642" s="921"/>
      <c r="D642" s="700"/>
      <c r="E642" s="700"/>
      <c r="F642" s="701"/>
      <c r="G642" s="671">
        <f t="shared" si="103"/>
        <v>12711.864406779661</v>
      </c>
      <c r="H642" s="333">
        <v>15000</v>
      </c>
      <c r="I642" s="334"/>
      <c r="J642" s="334"/>
      <c r="K642" s="334"/>
      <c r="L642" s="334"/>
      <c r="M642" s="108">
        <v>0</v>
      </c>
      <c r="N642" s="333">
        <v>15000</v>
      </c>
      <c r="O642" s="333"/>
      <c r="P642" s="333"/>
      <c r="Q642" s="110">
        <v>0.1</v>
      </c>
      <c r="R642" s="333">
        <v>13600</v>
      </c>
      <c r="S642" s="111">
        <f t="shared" si="104"/>
        <v>1.1029411764705883</v>
      </c>
      <c r="T642" s="335">
        <v>12400</v>
      </c>
      <c r="U642" s="335">
        <v>11800</v>
      </c>
      <c r="V642" s="113">
        <f t="shared" si="105"/>
        <v>1.271186440677966</v>
      </c>
      <c r="W642" s="113">
        <f t="shared" si="106"/>
        <v>0.07866666666666668</v>
      </c>
    </row>
    <row r="643" spans="1:23" s="96" customFormat="1" ht="15" customHeight="1">
      <c r="A643" s="332">
        <v>210000080574</v>
      </c>
      <c r="B643" s="699" t="s">
        <v>138</v>
      </c>
      <c r="C643" s="921"/>
      <c r="D643" s="700"/>
      <c r="E643" s="700"/>
      <c r="F643" s="701"/>
      <c r="G643" s="671">
        <f t="shared" si="103"/>
        <v>10677.966101694916</v>
      </c>
      <c r="H643" s="333">
        <v>12600</v>
      </c>
      <c r="I643" s="334"/>
      <c r="J643" s="334"/>
      <c r="K643" s="334"/>
      <c r="L643" s="334"/>
      <c r="M643" s="108">
        <v>0.1</v>
      </c>
      <c r="N643" s="333">
        <v>11500</v>
      </c>
      <c r="O643" s="333"/>
      <c r="P643" s="333"/>
      <c r="Q643" s="110">
        <v>0.1</v>
      </c>
      <c r="R643" s="333">
        <v>10400</v>
      </c>
      <c r="S643" s="111">
        <f t="shared" si="104"/>
        <v>1.2115384615384615</v>
      </c>
      <c r="T643" s="335">
        <v>9500</v>
      </c>
      <c r="U643" s="335">
        <v>8600</v>
      </c>
      <c r="V643" s="113">
        <f t="shared" si="105"/>
        <v>1.4651162790697674</v>
      </c>
      <c r="W643" s="113">
        <f t="shared" si="106"/>
        <v>0.06825396825396826</v>
      </c>
    </row>
    <row r="644" spans="1:23" s="96" customFormat="1" ht="15" customHeight="1">
      <c r="A644" s="332">
        <v>210000180574</v>
      </c>
      <c r="B644" s="699" t="s">
        <v>139</v>
      </c>
      <c r="C644" s="921"/>
      <c r="D644" s="700"/>
      <c r="E644" s="700"/>
      <c r="F644" s="701"/>
      <c r="G644" s="671">
        <f t="shared" si="103"/>
        <v>15762.711864406781</v>
      </c>
      <c r="H644" s="333">
        <v>18600</v>
      </c>
      <c r="I644" s="334"/>
      <c r="J644" s="334"/>
      <c r="K644" s="334"/>
      <c r="L644" s="334"/>
      <c r="M644" s="108">
        <v>0</v>
      </c>
      <c r="N644" s="333">
        <v>18600</v>
      </c>
      <c r="O644" s="333"/>
      <c r="P644" s="333"/>
      <c r="Q644" s="110">
        <v>0.1</v>
      </c>
      <c r="R644" s="333">
        <v>16900</v>
      </c>
      <c r="S644" s="111">
        <f t="shared" si="104"/>
        <v>1.1005917159763314</v>
      </c>
      <c r="T644" s="335">
        <v>15400</v>
      </c>
      <c r="U644" s="335">
        <v>14700</v>
      </c>
      <c r="V644" s="113">
        <f t="shared" si="105"/>
        <v>1.2653061224489797</v>
      </c>
      <c r="W644" s="113">
        <f t="shared" si="106"/>
        <v>0.07903225806451612</v>
      </c>
    </row>
    <row r="645" spans="1:23" s="96" customFormat="1" ht="15" customHeight="1">
      <c r="A645" s="332">
        <v>210000801143</v>
      </c>
      <c r="B645" s="699" t="s">
        <v>140</v>
      </c>
      <c r="C645" s="921"/>
      <c r="D645" s="700"/>
      <c r="E645" s="700"/>
      <c r="F645" s="701"/>
      <c r="G645" s="671">
        <f t="shared" si="103"/>
        <v>38983.05084745763</v>
      </c>
      <c r="H645" s="333">
        <v>46000</v>
      </c>
      <c r="I645" s="334"/>
      <c r="J645" s="334"/>
      <c r="K645" s="334"/>
      <c r="L645" s="334"/>
      <c r="M645" s="108">
        <v>0.1</v>
      </c>
      <c r="N645" s="333">
        <v>41800</v>
      </c>
      <c r="O645" s="333"/>
      <c r="P645" s="333"/>
      <c r="Q645" s="110">
        <v>0.1</v>
      </c>
      <c r="R645" s="333">
        <v>38000</v>
      </c>
      <c r="S645" s="111">
        <f t="shared" si="104"/>
        <v>1.2105263157894737</v>
      </c>
      <c r="T645" s="335">
        <v>34600</v>
      </c>
      <c r="U645" s="335">
        <v>33000</v>
      </c>
      <c r="V645" s="113">
        <f t="shared" si="105"/>
        <v>1.393939393939394</v>
      </c>
      <c r="W645" s="113">
        <f t="shared" si="106"/>
        <v>0.07173913043478261</v>
      </c>
    </row>
    <row r="646" spans="1:23" s="96" customFormat="1" ht="15" customHeight="1">
      <c r="A646" s="332">
        <v>210000801056</v>
      </c>
      <c r="B646" s="523" t="s">
        <v>141</v>
      </c>
      <c r="C646" s="916"/>
      <c r="D646" s="524"/>
      <c r="E646" s="524"/>
      <c r="F646" s="525"/>
      <c r="G646" s="671">
        <f t="shared" si="103"/>
        <v>26016.949152542373</v>
      </c>
      <c r="H646" s="333">
        <v>30700</v>
      </c>
      <c r="I646" s="334"/>
      <c r="J646" s="334"/>
      <c r="K646" s="334"/>
      <c r="L646" s="334"/>
      <c r="M646" s="108">
        <v>0.1</v>
      </c>
      <c r="N646" s="333">
        <v>27900</v>
      </c>
      <c r="O646" s="333"/>
      <c r="P646" s="333"/>
      <c r="Q646" s="110">
        <v>0.1</v>
      </c>
      <c r="R646" s="333">
        <v>25400</v>
      </c>
      <c r="S646" s="111">
        <f t="shared" si="104"/>
        <v>1.2086614173228347</v>
      </c>
      <c r="T646" s="335">
        <v>23100</v>
      </c>
      <c r="U646" s="335">
        <v>22000</v>
      </c>
      <c r="V646" s="113">
        <f t="shared" si="105"/>
        <v>1.3954545454545455</v>
      </c>
      <c r="W646" s="113">
        <f t="shared" si="106"/>
        <v>0.07166123778501629</v>
      </c>
    </row>
    <row r="647" spans="1:23" s="96" customFormat="1" ht="15" customHeight="1">
      <c r="A647" s="332">
        <v>210000801016</v>
      </c>
      <c r="B647" s="523" t="s">
        <v>142</v>
      </c>
      <c r="C647" s="916"/>
      <c r="D647" s="524"/>
      <c r="E647" s="524"/>
      <c r="F647" s="525"/>
      <c r="G647" s="671">
        <f t="shared" si="103"/>
        <v>27966.101694915254</v>
      </c>
      <c r="H647" s="333">
        <v>33000</v>
      </c>
      <c r="I647" s="334"/>
      <c r="J647" s="334"/>
      <c r="K647" s="334"/>
      <c r="L647" s="334"/>
      <c r="M647" s="108">
        <v>0.1</v>
      </c>
      <c r="N647" s="333">
        <v>30000</v>
      </c>
      <c r="O647" s="333"/>
      <c r="P647" s="333"/>
      <c r="Q647" s="110">
        <v>0.1</v>
      </c>
      <c r="R647" s="333">
        <v>27300</v>
      </c>
      <c r="S647" s="111">
        <f t="shared" si="104"/>
        <v>1.2087912087912087</v>
      </c>
      <c r="T647" s="335">
        <v>24800</v>
      </c>
      <c r="U647" s="335">
        <v>23600</v>
      </c>
      <c r="V647" s="113">
        <f t="shared" si="105"/>
        <v>1.3983050847457628</v>
      </c>
      <c r="W647" s="113">
        <f t="shared" si="106"/>
        <v>0.07151515151515152</v>
      </c>
    </row>
    <row r="648" spans="1:23" s="96" customFormat="1" ht="15" customHeight="1">
      <c r="A648" s="332">
        <v>210000801096</v>
      </c>
      <c r="B648" s="523" t="s">
        <v>143</v>
      </c>
      <c r="C648" s="916"/>
      <c r="D648" s="524"/>
      <c r="E648" s="524"/>
      <c r="F648" s="525"/>
      <c r="G648" s="671">
        <f t="shared" si="103"/>
        <v>29830.508474576272</v>
      </c>
      <c r="H648" s="333">
        <v>35200</v>
      </c>
      <c r="I648" s="334"/>
      <c r="J648" s="334"/>
      <c r="K648" s="334"/>
      <c r="L648" s="334"/>
      <c r="M648" s="108">
        <v>0.1</v>
      </c>
      <c r="N648" s="333">
        <v>32000</v>
      </c>
      <c r="O648" s="333"/>
      <c r="P648" s="333"/>
      <c r="Q648" s="110">
        <v>0.1</v>
      </c>
      <c r="R648" s="333">
        <v>29100</v>
      </c>
      <c r="S648" s="111">
        <f t="shared" si="104"/>
        <v>1.2096219931271477</v>
      </c>
      <c r="T648" s="335">
        <v>26500</v>
      </c>
      <c r="U648" s="335">
        <v>25300</v>
      </c>
      <c r="V648" s="113">
        <f t="shared" si="105"/>
        <v>1.391304347826087</v>
      </c>
      <c r="W648" s="113">
        <f t="shared" si="106"/>
        <v>0.07187500000000001</v>
      </c>
    </row>
    <row r="649" spans="1:23" s="96" customFormat="1" ht="15" customHeight="1">
      <c r="A649" s="332">
        <v>210000801116</v>
      </c>
      <c r="B649" s="523" t="s">
        <v>144</v>
      </c>
      <c r="C649" s="916"/>
      <c r="D649" s="524"/>
      <c r="E649" s="524"/>
      <c r="F649" s="525"/>
      <c r="G649" s="671">
        <f t="shared" si="103"/>
        <v>27033.898305084746</v>
      </c>
      <c r="H649" s="333">
        <v>31900</v>
      </c>
      <c r="I649" s="334"/>
      <c r="J649" s="334"/>
      <c r="K649" s="334"/>
      <c r="L649" s="334"/>
      <c r="M649" s="108">
        <v>0.1</v>
      </c>
      <c r="N649" s="333">
        <v>29000</v>
      </c>
      <c r="O649" s="333"/>
      <c r="P649" s="333"/>
      <c r="Q649" s="110">
        <v>0.1</v>
      </c>
      <c r="R649" s="333">
        <v>26400</v>
      </c>
      <c r="S649" s="111">
        <f t="shared" si="104"/>
        <v>1.2083333333333333</v>
      </c>
      <c r="T649" s="335">
        <v>24000</v>
      </c>
      <c r="U649" s="335">
        <v>22900</v>
      </c>
      <c r="V649" s="113">
        <f t="shared" si="105"/>
        <v>1.3930131004366813</v>
      </c>
      <c r="W649" s="113">
        <f t="shared" si="106"/>
        <v>0.07178683385579937</v>
      </c>
    </row>
    <row r="650" spans="1:23" s="96" customFormat="1" ht="15" customHeight="1">
      <c r="A650" s="332">
        <v>210000801099</v>
      </c>
      <c r="B650" s="523" t="s">
        <v>145</v>
      </c>
      <c r="C650" s="916"/>
      <c r="D650" s="524"/>
      <c r="E650" s="524"/>
      <c r="F650" s="525"/>
      <c r="G650" s="671">
        <f t="shared" si="103"/>
        <v>28728.813559322036</v>
      </c>
      <c r="H650" s="333">
        <v>33900</v>
      </c>
      <c r="I650" s="334"/>
      <c r="J650" s="334"/>
      <c r="K650" s="334"/>
      <c r="L650" s="334"/>
      <c r="M650" s="108">
        <v>0.1</v>
      </c>
      <c r="N650" s="333">
        <v>30800</v>
      </c>
      <c r="O650" s="333"/>
      <c r="P650" s="333"/>
      <c r="Q650" s="110">
        <v>0.1</v>
      </c>
      <c r="R650" s="333">
        <v>28000</v>
      </c>
      <c r="S650" s="111">
        <f t="shared" si="104"/>
        <v>1.2107142857142856</v>
      </c>
      <c r="T650" s="335">
        <v>25500</v>
      </c>
      <c r="U650" s="335">
        <v>24300</v>
      </c>
      <c r="V650" s="113">
        <f t="shared" si="105"/>
        <v>1.3950617283950617</v>
      </c>
      <c r="W650" s="113">
        <f t="shared" si="106"/>
        <v>0.07168141592920355</v>
      </c>
    </row>
    <row r="651" spans="1:23" s="96" customFormat="1" ht="15" customHeight="1">
      <c r="A651" s="332">
        <v>210000802567</v>
      </c>
      <c r="B651" s="699" t="s">
        <v>146</v>
      </c>
      <c r="C651" s="921"/>
      <c r="D651" s="700"/>
      <c r="E651" s="700"/>
      <c r="F651" s="701"/>
      <c r="G651" s="671">
        <f t="shared" si="103"/>
        <v>15084.745762711866</v>
      </c>
      <c r="H651" s="687">
        <v>17800</v>
      </c>
      <c r="I651" s="688"/>
      <c r="J651" s="688"/>
      <c r="K651" s="688"/>
      <c r="L651" s="688"/>
      <c r="M651" s="108">
        <v>0.1</v>
      </c>
      <c r="N651" s="687">
        <v>16200</v>
      </c>
      <c r="O651" s="687"/>
      <c r="P651" s="687"/>
      <c r="Q651" s="110">
        <v>0.2</v>
      </c>
      <c r="R651" s="345">
        <v>13500</v>
      </c>
      <c r="S651" s="111">
        <f t="shared" si="104"/>
        <v>1.3185185185185184</v>
      </c>
      <c r="T651" s="342">
        <v>12300</v>
      </c>
      <c r="U651" s="335">
        <v>10700</v>
      </c>
      <c r="V651" s="113">
        <f t="shared" si="105"/>
        <v>1.6635514018691588</v>
      </c>
      <c r="W651" s="113">
        <f t="shared" si="106"/>
        <v>0.0601123595505618</v>
      </c>
    </row>
    <row r="652" spans="1:23" s="96" customFormat="1" ht="15" customHeight="1">
      <c r="A652" s="332">
        <v>210000802566</v>
      </c>
      <c r="B652" s="699" t="s">
        <v>147</v>
      </c>
      <c r="C652" s="921"/>
      <c r="D652" s="700"/>
      <c r="E652" s="700"/>
      <c r="F652" s="701"/>
      <c r="G652" s="671">
        <f t="shared" si="103"/>
        <v>20254.237288135595</v>
      </c>
      <c r="H652" s="687">
        <v>23900</v>
      </c>
      <c r="I652" s="688"/>
      <c r="J652" s="688"/>
      <c r="K652" s="688"/>
      <c r="L652" s="688"/>
      <c r="M652" s="108">
        <v>0.05</v>
      </c>
      <c r="N652" s="687">
        <v>22800</v>
      </c>
      <c r="O652" s="687"/>
      <c r="P652" s="687"/>
      <c r="Q652" s="110">
        <v>0.2</v>
      </c>
      <c r="R652" s="345">
        <v>19000</v>
      </c>
      <c r="S652" s="111">
        <f t="shared" si="104"/>
        <v>1.2578947368421052</v>
      </c>
      <c r="T652" s="342">
        <v>17300</v>
      </c>
      <c r="U652" s="335">
        <v>15000</v>
      </c>
      <c r="V652" s="113">
        <f t="shared" si="105"/>
        <v>1.5933333333333333</v>
      </c>
      <c r="W652" s="113">
        <f t="shared" si="106"/>
        <v>0.12552301255230128</v>
      </c>
    </row>
    <row r="653" spans="1:23" s="96" customFormat="1" ht="15" customHeight="1">
      <c r="A653" s="332">
        <v>210000802569</v>
      </c>
      <c r="B653" s="699" t="s">
        <v>148</v>
      </c>
      <c r="C653" s="921"/>
      <c r="D653" s="700"/>
      <c r="E653" s="700"/>
      <c r="F653" s="701"/>
      <c r="G653" s="671">
        <f t="shared" si="103"/>
        <v>16101.694915254238</v>
      </c>
      <c r="H653" s="687">
        <v>19000</v>
      </c>
      <c r="I653" s="688"/>
      <c r="J653" s="688"/>
      <c r="K653" s="688"/>
      <c r="L653" s="688"/>
      <c r="M653" s="108">
        <v>0.1</v>
      </c>
      <c r="N653" s="687">
        <v>17300</v>
      </c>
      <c r="O653" s="687"/>
      <c r="P653" s="687"/>
      <c r="Q653" s="110">
        <v>0.2</v>
      </c>
      <c r="R653" s="345">
        <v>14400</v>
      </c>
      <c r="S653" s="111">
        <f t="shared" si="104"/>
        <v>1.3194444444444444</v>
      </c>
      <c r="T653" s="342">
        <v>13100</v>
      </c>
      <c r="U653" s="335">
        <v>11400</v>
      </c>
      <c r="V653" s="113">
        <f t="shared" si="105"/>
        <v>1.6666666666666667</v>
      </c>
      <c r="W653" s="113">
        <f t="shared" si="106"/>
        <v>0.12</v>
      </c>
    </row>
    <row r="654" spans="1:23" s="96" customFormat="1" ht="15" customHeight="1">
      <c r="A654" s="332">
        <v>210000802568</v>
      </c>
      <c r="B654" s="699" t="s">
        <v>149</v>
      </c>
      <c r="C654" s="921"/>
      <c r="D654" s="700"/>
      <c r="E654" s="700"/>
      <c r="F654" s="701"/>
      <c r="G654" s="671">
        <f t="shared" si="103"/>
        <v>21525.42372881356</v>
      </c>
      <c r="H654" s="687">
        <v>25400</v>
      </c>
      <c r="I654" s="688"/>
      <c r="J654" s="688"/>
      <c r="K654" s="688"/>
      <c r="L654" s="688"/>
      <c r="M654" s="108">
        <v>0.05</v>
      </c>
      <c r="N654" s="687">
        <v>24200</v>
      </c>
      <c r="O654" s="687"/>
      <c r="P654" s="687"/>
      <c r="Q654" s="110">
        <v>0.2</v>
      </c>
      <c r="R654" s="345">
        <v>20200</v>
      </c>
      <c r="S654" s="111">
        <f t="shared" si="104"/>
        <v>1.2574257425742574</v>
      </c>
      <c r="T654" s="342">
        <v>18400</v>
      </c>
      <c r="U654" s="335">
        <v>16000</v>
      </c>
      <c r="V654" s="113">
        <f t="shared" si="105"/>
        <v>1.5875</v>
      </c>
      <c r="W654" s="113">
        <f t="shared" si="106"/>
        <v>0.12598425196850396</v>
      </c>
    </row>
    <row r="655" spans="1:23" s="96" customFormat="1" ht="15" customHeight="1">
      <c r="A655" s="332">
        <v>210000802571</v>
      </c>
      <c r="B655" s="699" t="s">
        <v>150</v>
      </c>
      <c r="C655" s="921"/>
      <c r="D655" s="700"/>
      <c r="E655" s="700"/>
      <c r="F655" s="701"/>
      <c r="G655" s="671">
        <f>H655/1.18</f>
        <v>22203.389830508477</v>
      </c>
      <c r="H655" s="687">
        <v>26200</v>
      </c>
      <c r="I655" s="688"/>
      <c r="J655" s="688"/>
      <c r="K655" s="688"/>
      <c r="L655" s="688"/>
      <c r="M655" s="108">
        <v>0.1</v>
      </c>
      <c r="N655" s="687">
        <v>23800</v>
      </c>
      <c r="O655" s="687"/>
      <c r="P655" s="687"/>
      <c r="Q655" s="110">
        <v>0.2</v>
      </c>
      <c r="R655" s="345">
        <v>19800</v>
      </c>
      <c r="S655" s="111">
        <f t="shared" si="104"/>
        <v>1.3232323232323233</v>
      </c>
      <c r="T655" s="342">
        <v>18000</v>
      </c>
      <c r="U655" s="335">
        <v>15600</v>
      </c>
      <c r="V655" s="113">
        <f t="shared" si="105"/>
        <v>1.6794871794871795</v>
      </c>
      <c r="W655" s="113">
        <f t="shared" si="106"/>
        <v>0.11908396946564886</v>
      </c>
    </row>
    <row r="656" spans="1:23" s="96" customFormat="1" ht="15" customHeight="1">
      <c r="A656" s="332">
        <v>210000802570</v>
      </c>
      <c r="B656" s="699" t="s">
        <v>151</v>
      </c>
      <c r="C656" s="921"/>
      <c r="D656" s="700"/>
      <c r="E656" s="700"/>
      <c r="F656" s="701"/>
      <c r="G656" s="671">
        <f aca="true" t="shared" si="107" ref="G656:G667">H656/1.18</f>
        <v>28983.050847457627</v>
      </c>
      <c r="H656" s="687">
        <v>34200</v>
      </c>
      <c r="I656" s="688"/>
      <c r="J656" s="688"/>
      <c r="K656" s="688"/>
      <c r="L656" s="688"/>
      <c r="M656" s="108">
        <v>0.05</v>
      </c>
      <c r="N656" s="687">
        <v>32600</v>
      </c>
      <c r="O656" s="687"/>
      <c r="P656" s="687"/>
      <c r="Q656" s="110">
        <v>0.2</v>
      </c>
      <c r="R656" s="345">
        <v>27200</v>
      </c>
      <c r="S656" s="111">
        <f t="shared" si="104"/>
        <v>1.2573529411764706</v>
      </c>
      <c r="T656" s="342">
        <v>24700</v>
      </c>
      <c r="U656" s="335">
        <v>21500</v>
      </c>
      <c r="V656" s="113">
        <f t="shared" si="105"/>
        <v>1.5906976744186045</v>
      </c>
      <c r="W656" s="113">
        <f t="shared" si="106"/>
        <v>0.1257309941520468</v>
      </c>
    </row>
    <row r="657" spans="1:23" s="96" customFormat="1" ht="15" customHeight="1">
      <c r="A657" s="332">
        <v>210000802573</v>
      </c>
      <c r="B657" s="699" t="s">
        <v>152</v>
      </c>
      <c r="C657" s="921"/>
      <c r="D657" s="700"/>
      <c r="E657" s="700"/>
      <c r="F657" s="701"/>
      <c r="G657" s="671">
        <f t="shared" si="107"/>
        <v>23389.830508474577</v>
      </c>
      <c r="H657" s="687">
        <v>27600</v>
      </c>
      <c r="I657" s="688"/>
      <c r="J657" s="688"/>
      <c r="K657" s="688"/>
      <c r="L657" s="688"/>
      <c r="M657" s="108">
        <v>0.1</v>
      </c>
      <c r="N657" s="687">
        <v>25100</v>
      </c>
      <c r="O657" s="687"/>
      <c r="P657" s="687"/>
      <c r="Q657" s="110">
        <v>0.2</v>
      </c>
      <c r="R657" s="345">
        <v>20900</v>
      </c>
      <c r="S657" s="111">
        <f t="shared" si="104"/>
        <v>1.3205741626794258</v>
      </c>
      <c r="T657" s="342">
        <v>19000</v>
      </c>
      <c r="U657" s="335">
        <v>16500</v>
      </c>
      <c r="V657" s="113">
        <f t="shared" si="105"/>
        <v>1.6727272727272726</v>
      </c>
      <c r="W657" s="113">
        <f t="shared" si="106"/>
        <v>0.11956521739130437</v>
      </c>
    </row>
    <row r="658" spans="1:23" s="96" customFormat="1" ht="15" customHeight="1">
      <c r="A658" s="332">
        <v>210000802572</v>
      </c>
      <c r="B658" s="699" t="s">
        <v>153</v>
      </c>
      <c r="C658" s="921"/>
      <c r="D658" s="700"/>
      <c r="E658" s="700"/>
      <c r="F658" s="701"/>
      <c r="G658" s="671">
        <f t="shared" si="107"/>
        <v>32288.13559322034</v>
      </c>
      <c r="H658" s="687">
        <v>38100</v>
      </c>
      <c r="I658" s="688"/>
      <c r="J658" s="688"/>
      <c r="K658" s="688"/>
      <c r="L658" s="688"/>
      <c r="M658" s="108">
        <v>0</v>
      </c>
      <c r="N658" s="687">
        <v>38100</v>
      </c>
      <c r="O658" s="687"/>
      <c r="P658" s="687"/>
      <c r="Q658" s="110">
        <v>0.2</v>
      </c>
      <c r="R658" s="345">
        <v>31700</v>
      </c>
      <c r="S658" s="111">
        <f t="shared" si="104"/>
        <v>1.2018927444794953</v>
      </c>
      <c r="T658" s="342">
        <v>28800</v>
      </c>
      <c r="U658" s="335">
        <v>22500</v>
      </c>
      <c r="V658" s="113">
        <f t="shared" si="105"/>
        <v>1.6933333333333334</v>
      </c>
      <c r="W658" s="113">
        <f t="shared" si="106"/>
        <v>0.11811023622047244</v>
      </c>
    </row>
    <row r="659" spans="1:23" s="96" customFormat="1" ht="15" customHeight="1">
      <c r="A659" s="332">
        <v>210000801057</v>
      </c>
      <c r="B659" s="523" t="s">
        <v>154</v>
      </c>
      <c r="C659" s="916"/>
      <c r="D659" s="524"/>
      <c r="E659" s="524"/>
      <c r="F659" s="525"/>
      <c r="G659" s="671">
        <f t="shared" si="107"/>
        <v>31779.661016949154</v>
      </c>
      <c r="H659" s="345">
        <v>37500</v>
      </c>
      <c r="I659" s="346"/>
      <c r="J659" s="346"/>
      <c r="K659" s="346"/>
      <c r="L659" s="346"/>
      <c r="M659" s="108">
        <v>0.1</v>
      </c>
      <c r="N659" s="345">
        <v>34100</v>
      </c>
      <c r="O659" s="345"/>
      <c r="P659" s="345"/>
      <c r="Q659" s="110">
        <v>0.1</v>
      </c>
      <c r="R659" s="345">
        <v>31000</v>
      </c>
      <c r="S659" s="111">
        <f t="shared" si="104"/>
        <v>1.2096774193548387</v>
      </c>
      <c r="T659" s="342">
        <v>28200</v>
      </c>
      <c r="U659" s="335">
        <v>26900</v>
      </c>
      <c r="V659" s="113">
        <f t="shared" si="105"/>
        <v>1.3940520446096654</v>
      </c>
      <c r="W659" s="113">
        <f t="shared" si="106"/>
        <v>0.1434666666666667</v>
      </c>
    </row>
    <row r="660" spans="1:23" s="96" customFormat="1" ht="15" customHeight="1">
      <c r="A660" s="332">
        <v>210000802455</v>
      </c>
      <c r="B660" s="524" t="s">
        <v>155</v>
      </c>
      <c r="C660" s="916"/>
      <c r="D660" s="524"/>
      <c r="E660" s="524"/>
      <c r="F660" s="525"/>
      <c r="G660" s="671">
        <f t="shared" si="107"/>
        <v>19491.525423728814</v>
      </c>
      <c r="H660" s="345">
        <v>23000</v>
      </c>
      <c r="I660" s="346"/>
      <c r="J660" s="346"/>
      <c r="K660" s="346"/>
      <c r="L660" s="346"/>
      <c r="M660" s="108">
        <v>0</v>
      </c>
      <c r="N660" s="345">
        <v>23000</v>
      </c>
      <c r="O660" s="345"/>
      <c r="P660" s="345"/>
      <c r="Q660" s="110">
        <v>0.1</v>
      </c>
      <c r="R660" s="345">
        <v>20900</v>
      </c>
      <c r="S660" s="111">
        <f t="shared" si="104"/>
        <v>1.1004784688995215</v>
      </c>
      <c r="T660" s="342">
        <v>19000</v>
      </c>
      <c r="U660" s="335">
        <v>17300</v>
      </c>
      <c r="V660" s="113">
        <f t="shared" si="105"/>
        <v>1.329479768786127</v>
      </c>
      <c r="W660" s="113">
        <f t="shared" si="106"/>
        <v>0.07521739130434783</v>
      </c>
    </row>
    <row r="661" spans="1:23" s="96" customFormat="1" ht="15" customHeight="1">
      <c r="A661" s="332">
        <v>210000080723</v>
      </c>
      <c r="B661" s="699" t="s">
        <v>156</v>
      </c>
      <c r="C661" s="921"/>
      <c r="D661" s="700"/>
      <c r="E661" s="700"/>
      <c r="F661" s="701"/>
      <c r="G661" s="671">
        <f t="shared" si="107"/>
        <v>4576.271186440678</v>
      </c>
      <c r="H661" s="333">
        <v>5400</v>
      </c>
      <c r="I661" s="334"/>
      <c r="J661" s="334"/>
      <c r="K661" s="334"/>
      <c r="L661" s="334"/>
      <c r="M661" s="108">
        <v>0.1</v>
      </c>
      <c r="N661" s="333">
        <v>4900</v>
      </c>
      <c r="O661" s="333"/>
      <c r="P661" s="333"/>
      <c r="Q661" s="110">
        <v>0.1</v>
      </c>
      <c r="R661" s="333">
        <v>4400</v>
      </c>
      <c r="S661" s="111">
        <f t="shared" si="104"/>
        <v>1.2272727272727273</v>
      </c>
      <c r="T661" s="335">
        <v>4000</v>
      </c>
      <c r="U661" s="335">
        <v>3800</v>
      </c>
      <c r="V661" s="113">
        <f t="shared" si="105"/>
        <v>1.4210526315789473</v>
      </c>
      <c r="W661" s="113">
        <f t="shared" si="106"/>
        <v>0.07037037037037037</v>
      </c>
    </row>
    <row r="662" spans="1:23" s="96" customFormat="1" ht="15" customHeight="1">
      <c r="A662" s="332">
        <v>210000080724</v>
      </c>
      <c r="B662" s="673" t="s">
        <v>157</v>
      </c>
      <c r="C662" s="917"/>
      <c r="D662" s="674"/>
      <c r="E662" s="674"/>
      <c r="F662" s="675"/>
      <c r="G662" s="671">
        <f t="shared" si="107"/>
        <v>4406.77966101695</v>
      </c>
      <c r="H662" s="333">
        <v>5200</v>
      </c>
      <c r="I662" s="334"/>
      <c r="J662" s="334"/>
      <c r="K662" s="334"/>
      <c r="L662" s="334"/>
      <c r="M662" s="108">
        <v>0.1</v>
      </c>
      <c r="N662" s="333">
        <v>4700</v>
      </c>
      <c r="O662" s="333"/>
      <c r="P662" s="333"/>
      <c r="Q662" s="110">
        <v>0.1</v>
      </c>
      <c r="R662" s="333">
        <v>4300</v>
      </c>
      <c r="S662" s="111">
        <f t="shared" si="104"/>
        <v>1.2093023255813953</v>
      </c>
      <c r="T662" s="335">
        <v>3900</v>
      </c>
      <c r="U662" s="335">
        <v>3700</v>
      </c>
      <c r="V662" s="113">
        <f t="shared" si="105"/>
        <v>1.4054054054054055</v>
      </c>
      <c r="W662" s="113">
        <f t="shared" si="106"/>
        <v>0.07115384615384615</v>
      </c>
    </row>
    <row r="663" spans="1:23" s="96" customFormat="1" ht="15" customHeight="1">
      <c r="A663" s="332">
        <v>210000080855</v>
      </c>
      <c r="B663" s="699" t="s">
        <v>158</v>
      </c>
      <c r="C663" s="921"/>
      <c r="D663" s="700"/>
      <c r="E663" s="700"/>
      <c r="F663" s="701"/>
      <c r="G663" s="671">
        <f t="shared" si="107"/>
        <v>2881.35593220339</v>
      </c>
      <c r="H663" s="333">
        <v>3400</v>
      </c>
      <c r="I663" s="334"/>
      <c r="J663" s="334"/>
      <c r="K663" s="334"/>
      <c r="L663" s="334"/>
      <c r="M663" s="108">
        <v>0.1</v>
      </c>
      <c r="N663" s="333">
        <v>3100</v>
      </c>
      <c r="O663" s="333"/>
      <c r="P663" s="333"/>
      <c r="Q663" s="110">
        <v>0.1</v>
      </c>
      <c r="R663" s="333">
        <v>2800</v>
      </c>
      <c r="S663" s="111">
        <f t="shared" si="104"/>
        <v>1.2142857142857142</v>
      </c>
      <c r="T663" s="335">
        <v>2500</v>
      </c>
      <c r="U663" s="335">
        <v>2300</v>
      </c>
      <c r="V663" s="113">
        <f t="shared" si="105"/>
        <v>1.4782608695652173</v>
      </c>
      <c r="W663" s="113">
        <f t="shared" si="106"/>
        <v>0.06764705882352942</v>
      </c>
    </row>
    <row r="664" spans="1:23" s="96" customFormat="1" ht="15" customHeight="1">
      <c r="A664" s="332">
        <v>210000801090</v>
      </c>
      <c r="B664" s="699" t="s">
        <v>159</v>
      </c>
      <c r="C664" s="921"/>
      <c r="D664" s="700"/>
      <c r="E664" s="700"/>
      <c r="F664" s="701"/>
      <c r="G664" s="671">
        <f t="shared" si="107"/>
        <v>10169.49152542373</v>
      </c>
      <c r="H664" s="333">
        <v>12000</v>
      </c>
      <c r="I664" s="334"/>
      <c r="J664" s="334"/>
      <c r="K664" s="334"/>
      <c r="L664" s="334"/>
      <c r="M664" s="108">
        <v>0.1</v>
      </c>
      <c r="N664" s="333">
        <v>10900</v>
      </c>
      <c r="O664" s="333"/>
      <c r="P664" s="333"/>
      <c r="Q664" s="110">
        <v>0.1</v>
      </c>
      <c r="R664" s="333">
        <v>9900</v>
      </c>
      <c r="S664" s="111">
        <f t="shared" si="104"/>
        <v>1.2121212121212122</v>
      </c>
      <c r="T664" s="335">
        <v>9000</v>
      </c>
      <c r="U664" s="335">
        <v>8200</v>
      </c>
      <c r="V664" s="113">
        <f t="shared" si="105"/>
        <v>1.4634146341463414</v>
      </c>
      <c r="W664" s="113">
        <f t="shared" si="106"/>
        <v>0.06833333333333334</v>
      </c>
    </row>
    <row r="665" spans="1:23" s="96" customFormat="1" ht="15" customHeight="1">
      <c r="A665" s="332">
        <v>210000801719</v>
      </c>
      <c r="B665" s="673" t="s">
        <v>160</v>
      </c>
      <c r="C665" s="917"/>
      <c r="D665" s="674"/>
      <c r="E665" s="674"/>
      <c r="F665" s="675"/>
      <c r="G665" s="671">
        <f t="shared" si="107"/>
        <v>7457.627118644068</v>
      </c>
      <c r="H665" s="333">
        <v>8800</v>
      </c>
      <c r="I665" s="334"/>
      <c r="J665" s="334"/>
      <c r="K665" s="334"/>
      <c r="L665" s="334"/>
      <c r="M665" s="108">
        <v>0.1</v>
      </c>
      <c r="N665" s="333">
        <v>8000</v>
      </c>
      <c r="O665" s="333"/>
      <c r="P665" s="333"/>
      <c r="Q665" s="110">
        <v>0.1</v>
      </c>
      <c r="R665" s="333">
        <v>7300</v>
      </c>
      <c r="S665" s="111">
        <f t="shared" si="104"/>
        <v>1.2054794520547945</v>
      </c>
      <c r="T665" s="335">
        <v>6600</v>
      </c>
      <c r="U665" s="335">
        <v>5700</v>
      </c>
      <c r="V665" s="113">
        <f t="shared" si="105"/>
        <v>1.543859649122807</v>
      </c>
      <c r="W665" s="113">
        <f t="shared" si="106"/>
        <v>0.06477272727272727</v>
      </c>
    </row>
    <row r="666" spans="1:23" s="96" customFormat="1" ht="15" customHeight="1">
      <c r="A666" s="332">
        <v>210000801720</v>
      </c>
      <c r="B666" s="673" t="s">
        <v>161</v>
      </c>
      <c r="C666" s="917"/>
      <c r="D666" s="674"/>
      <c r="E666" s="674"/>
      <c r="F666" s="675"/>
      <c r="G666" s="671">
        <f t="shared" si="107"/>
        <v>9745.762711864407</v>
      </c>
      <c r="H666" s="333">
        <v>11500</v>
      </c>
      <c r="I666" s="334"/>
      <c r="J666" s="334"/>
      <c r="K666" s="334"/>
      <c r="L666" s="334"/>
      <c r="M666" s="108">
        <v>0.1</v>
      </c>
      <c r="N666" s="333">
        <v>10500</v>
      </c>
      <c r="O666" s="333"/>
      <c r="P666" s="333"/>
      <c r="Q666" s="110">
        <v>0.1</v>
      </c>
      <c r="R666" s="333">
        <v>9500</v>
      </c>
      <c r="S666" s="111">
        <f t="shared" si="104"/>
        <v>1.2105263157894737</v>
      </c>
      <c r="T666" s="335">
        <v>8600</v>
      </c>
      <c r="U666" s="335">
        <v>7800</v>
      </c>
      <c r="V666" s="113">
        <f t="shared" si="105"/>
        <v>1.4743589743589745</v>
      </c>
      <c r="W666" s="113">
        <f t="shared" si="106"/>
        <v>0.06782608695652174</v>
      </c>
    </row>
    <row r="667" spans="1:23" s="96" customFormat="1" ht="15" customHeight="1" thickBot="1">
      <c r="A667" s="337">
        <v>210000012435</v>
      </c>
      <c r="B667" s="529" t="s">
        <v>162</v>
      </c>
      <c r="C667" s="924"/>
      <c r="D667" s="530"/>
      <c r="E667" s="530"/>
      <c r="F667" s="531"/>
      <c r="G667" s="692">
        <f t="shared" si="107"/>
        <v>40932.20338983051</v>
      </c>
      <c r="H667" s="338">
        <v>48300</v>
      </c>
      <c r="I667" s="339"/>
      <c r="J667" s="339"/>
      <c r="K667" s="339"/>
      <c r="L667" s="339"/>
      <c r="M667" s="108">
        <v>0.1</v>
      </c>
      <c r="N667" s="338">
        <v>43900</v>
      </c>
      <c r="O667" s="709"/>
      <c r="P667" s="709"/>
      <c r="Q667" s="710">
        <v>0</v>
      </c>
      <c r="R667" s="338">
        <v>43900</v>
      </c>
      <c r="S667" s="111">
        <f t="shared" si="104"/>
        <v>1.1002277904328017</v>
      </c>
      <c r="T667" s="341">
        <v>39900</v>
      </c>
      <c r="U667" s="711">
        <v>35400</v>
      </c>
      <c r="V667" s="113">
        <f t="shared" si="105"/>
        <v>1.3644067796610169</v>
      </c>
      <c r="W667" s="113">
        <f t="shared" si="106"/>
        <v>0.07329192546583851</v>
      </c>
    </row>
    <row r="668" spans="1:23" s="105" customFormat="1" ht="15" customHeight="1">
      <c r="A668" s="951" t="s">
        <v>762</v>
      </c>
      <c r="B668" s="955" t="s">
        <v>20</v>
      </c>
      <c r="C668" s="649"/>
      <c r="D668" s="649"/>
      <c r="E668" s="649"/>
      <c r="F668" s="649"/>
      <c r="G668" s="649"/>
      <c r="H668" s="650"/>
      <c r="I668" s="650"/>
      <c r="J668" s="650"/>
      <c r="K668" s="650"/>
      <c r="L668" s="650"/>
      <c r="M668" s="650"/>
      <c r="N668" s="650"/>
      <c r="O668" s="650"/>
      <c r="P668" s="650"/>
      <c r="Q668" s="651"/>
      <c r="R668" s="650"/>
      <c r="S668" s="652"/>
      <c r="T668" s="650"/>
      <c r="U668" s="649"/>
      <c r="V668" s="113"/>
      <c r="W668" s="113"/>
    </row>
    <row r="669" spans="1:23" s="101" customFormat="1" ht="15" customHeight="1">
      <c r="A669" s="953" t="s">
        <v>349</v>
      </c>
      <c r="B669" s="952" t="s">
        <v>752</v>
      </c>
      <c r="C669" s="653"/>
      <c r="D669" s="653"/>
      <c r="E669" s="653"/>
      <c r="F669" s="653"/>
      <c r="G669" s="653"/>
      <c r="H669" s="654"/>
      <c r="I669" s="654"/>
      <c r="J669" s="654"/>
      <c r="K669" s="654"/>
      <c r="L669" s="654"/>
      <c r="M669" s="654"/>
      <c r="N669" s="654"/>
      <c r="O669" s="654"/>
      <c r="P669" s="654"/>
      <c r="Q669" s="655"/>
      <c r="R669" s="654"/>
      <c r="S669" s="652"/>
      <c r="T669" s="654"/>
      <c r="U669" s="649"/>
      <c r="V669" s="113"/>
      <c r="W669" s="113"/>
    </row>
    <row r="670" spans="1:23" s="101" customFormat="1" ht="15" customHeight="1" thickBot="1">
      <c r="A670" s="712"/>
      <c r="B670" s="713"/>
      <c r="C670" s="925"/>
      <c r="D670" s="714"/>
      <c r="E670" s="713"/>
      <c r="F670" s="713"/>
      <c r="G670" s="1030"/>
      <c r="H670" s="1030"/>
      <c r="I670" s="218"/>
      <c r="J670" s="218"/>
      <c r="K670" s="218"/>
      <c r="L670" s="218"/>
      <c r="M670" s="218"/>
      <c r="N670" s="218"/>
      <c r="O670" s="218"/>
      <c r="P670" s="218"/>
      <c r="Q670" s="224"/>
      <c r="R670" s="96"/>
      <c r="S670" s="225"/>
      <c r="T670" s="96"/>
      <c r="U670" s="96"/>
      <c r="V670" s="113"/>
      <c r="W670" s="113"/>
    </row>
    <row r="671" spans="1:23" s="96" customFormat="1" ht="19.5" customHeight="1">
      <c r="A671" s="715" t="s">
        <v>341</v>
      </c>
      <c r="B671" s="716" t="s">
        <v>684</v>
      </c>
      <c r="C671" s="1234" t="s">
        <v>858</v>
      </c>
      <c r="D671" s="1235"/>
      <c r="E671" s="717" t="s">
        <v>341</v>
      </c>
      <c r="F671" s="716" t="s">
        <v>684</v>
      </c>
      <c r="G671" s="1234"/>
      <c r="H671" s="1235"/>
      <c r="I671" s="718"/>
      <c r="J671" s="718"/>
      <c r="K671" s="718"/>
      <c r="L671" s="718"/>
      <c r="M671" s="718"/>
      <c r="N671" s="718"/>
      <c r="O671" s="718"/>
      <c r="P671" s="718"/>
      <c r="Q671" s="719"/>
      <c r="S671" s="720"/>
      <c r="V671" s="113"/>
      <c r="W671" s="113"/>
    </row>
    <row r="672" spans="1:23" s="96" customFormat="1" ht="19.5" customHeight="1" thickBot="1">
      <c r="A672" s="10"/>
      <c r="B672" s="721"/>
      <c r="C672" s="722" t="s">
        <v>342</v>
      </c>
      <c r="D672" s="723" t="s">
        <v>343</v>
      </c>
      <c r="E672" s="724"/>
      <c r="F672" s="721"/>
      <c r="G672" s="722" t="s">
        <v>342</v>
      </c>
      <c r="H672" s="725"/>
      <c r="I672" s="725"/>
      <c r="J672" s="725"/>
      <c r="K672" s="725"/>
      <c r="L672" s="725"/>
      <c r="M672" s="725"/>
      <c r="N672" s="725"/>
      <c r="O672" s="725"/>
      <c r="P672" s="725"/>
      <c r="Q672" s="726"/>
      <c r="R672" s="725"/>
      <c r="S672" s="727"/>
      <c r="T672" s="725"/>
      <c r="U672" s="725"/>
      <c r="V672" s="113"/>
      <c r="W672" s="113"/>
    </row>
    <row r="673" spans="1:23" s="96" customFormat="1" ht="15" customHeight="1">
      <c r="A673" s="728"/>
      <c r="B673" s="729" t="s">
        <v>345</v>
      </c>
      <c r="C673" s="926"/>
      <c r="D673" s="730"/>
      <c r="E673" s="731"/>
      <c r="F673" s="729" t="s">
        <v>346</v>
      </c>
      <c r="G673" s="730"/>
      <c r="H673" s="732"/>
      <c r="I673" s="732"/>
      <c r="J673" s="732"/>
      <c r="K673" s="732"/>
      <c r="L673" s="732"/>
      <c r="M673" s="732"/>
      <c r="N673" s="732"/>
      <c r="O673" s="732"/>
      <c r="P673" s="732"/>
      <c r="Q673" s="733"/>
      <c r="R673" s="732"/>
      <c r="S673" s="734"/>
      <c r="T673" s="732"/>
      <c r="U673" s="732"/>
      <c r="V673" s="113"/>
      <c r="W673" s="113"/>
    </row>
    <row r="674" spans="1:23" s="96" customFormat="1" ht="15" customHeight="1">
      <c r="A674" s="735"/>
      <c r="B674" s="729" t="s">
        <v>353</v>
      </c>
      <c r="C674" s="926"/>
      <c r="D674" s="730"/>
      <c r="E674" s="736"/>
      <c r="F674" s="729" t="s">
        <v>353</v>
      </c>
      <c r="G674" s="730"/>
      <c r="H674" s="732"/>
      <c r="I674" s="732"/>
      <c r="J674" s="732"/>
      <c r="K674" s="732"/>
      <c r="L674" s="732"/>
      <c r="M674" s="732"/>
      <c r="N674" s="732"/>
      <c r="O674" s="732"/>
      <c r="P674" s="732"/>
      <c r="Q674" s="733"/>
      <c r="R674" s="732"/>
      <c r="S674" s="734"/>
      <c r="T674" s="732"/>
      <c r="U674" s="732"/>
      <c r="V674" s="113"/>
      <c r="W674" s="113"/>
    </row>
    <row r="675" spans="1:23" s="96" customFormat="1" ht="15" customHeight="1">
      <c r="A675" s="332">
        <v>210000080959</v>
      </c>
      <c r="B675" s="737" t="s">
        <v>634</v>
      </c>
      <c r="C675" s="927">
        <f aca="true" t="shared" si="108" ref="C675:C690">D675/1.18</f>
        <v>6779.661016949153</v>
      </c>
      <c r="D675" s="738">
        <v>8000</v>
      </c>
      <c r="E675" s="526">
        <v>210000080987</v>
      </c>
      <c r="F675" s="739" t="s">
        <v>340</v>
      </c>
      <c r="G675" s="740">
        <f aca="true" t="shared" si="109" ref="G675:G681">H675/1.18</f>
        <v>7203.389830508475</v>
      </c>
      <c r="H675" s="333">
        <v>8500</v>
      </c>
      <c r="I675" s="334"/>
      <c r="J675" s="334"/>
      <c r="K675" s="334"/>
      <c r="L675" s="334"/>
      <c r="M675" s="108">
        <v>0.1</v>
      </c>
      <c r="N675" s="333"/>
      <c r="O675" s="333"/>
      <c r="P675" s="333"/>
      <c r="Q675" s="110">
        <v>0.1</v>
      </c>
      <c r="R675" s="333">
        <v>7000</v>
      </c>
      <c r="S675" s="111">
        <f aca="true" t="shared" si="110" ref="S675:S681">H675/R675</f>
        <v>1.2142857142857142</v>
      </c>
      <c r="T675" s="335">
        <v>6400</v>
      </c>
      <c r="U675" s="335">
        <v>5800</v>
      </c>
      <c r="V675" s="113">
        <f aca="true" t="shared" si="111" ref="V675:V681">H675/U675</f>
        <v>1.4655172413793103</v>
      </c>
      <c r="W675" s="113">
        <f aca="true" t="shared" si="112" ref="W675:W681">Q674/V675</f>
        <v>0</v>
      </c>
    </row>
    <row r="676" spans="1:23" s="96" customFormat="1" ht="15" customHeight="1">
      <c r="A676" s="332">
        <v>210000080960</v>
      </c>
      <c r="B676" s="737" t="s">
        <v>312</v>
      </c>
      <c r="C676" s="927">
        <f t="shared" si="108"/>
        <v>7372.881355932203</v>
      </c>
      <c r="D676" s="738">
        <v>8700</v>
      </c>
      <c r="E676" s="526">
        <v>210000080988</v>
      </c>
      <c r="F676" s="739" t="s">
        <v>322</v>
      </c>
      <c r="G676" s="740">
        <f t="shared" si="109"/>
        <v>7966.1016949152545</v>
      </c>
      <c r="H676" s="333">
        <v>9400</v>
      </c>
      <c r="I676" s="334"/>
      <c r="J676" s="334"/>
      <c r="K676" s="334"/>
      <c r="L676" s="334"/>
      <c r="M676" s="108">
        <v>0.1</v>
      </c>
      <c r="N676" s="333"/>
      <c r="O676" s="333"/>
      <c r="P676" s="333"/>
      <c r="Q676" s="110">
        <v>0.1</v>
      </c>
      <c r="R676" s="333">
        <v>7700</v>
      </c>
      <c r="S676" s="111">
        <f t="shared" si="110"/>
        <v>1.2207792207792207</v>
      </c>
      <c r="T676" s="335">
        <v>7000</v>
      </c>
      <c r="U676" s="335">
        <v>6400</v>
      </c>
      <c r="V676" s="113">
        <f t="shared" si="111"/>
        <v>1.46875</v>
      </c>
      <c r="W676" s="113">
        <f t="shared" si="112"/>
        <v>0.06808510638297872</v>
      </c>
    </row>
    <row r="677" spans="1:23" s="96" customFormat="1" ht="15" customHeight="1">
      <c r="A677" s="332">
        <v>210000080961</v>
      </c>
      <c r="B677" s="737" t="s">
        <v>313</v>
      </c>
      <c r="C677" s="927">
        <f t="shared" si="108"/>
        <v>8050.847457627119</v>
      </c>
      <c r="D677" s="738">
        <v>9500</v>
      </c>
      <c r="E677" s="526">
        <v>210000080989</v>
      </c>
      <c r="F677" s="739" t="s">
        <v>323</v>
      </c>
      <c r="G677" s="740">
        <f t="shared" si="109"/>
        <v>8559.322033898305</v>
      </c>
      <c r="H677" s="333">
        <v>10100</v>
      </c>
      <c r="I677" s="334"/>
      <c r="J677" s="334"/>
      <c r="K677" s="334"/>
      <c r="L677" s="334"/>
      <c r="M677" s="108">
        <v>0.1</v>
      </c>
      <c r="N677" s="333"/>
      <c r="O677" s="333"/>
      <c r="P677" s="333"/>
      <c r="Q677" s="110">
        <v>0.1</v>
      </c>
      <c r="R677" s="333">
        <v>8400</v>
      </c>
      <c r="S677" s="111">
        <f t="shared" si="110"/>
        <v>1.2023809523809523</v>
      </c>
      <c r="T677" s="335">
        <v>7700</v>
      </c>
      <c r="U677" s="335">
        <v>7000</v>
      </c>
      <c r="V677" s="113">
        <f t="shared" si="111"/>
        <v>1.4428571428571428</v>
      </c>
      <c r="W677" s="113">
        <f t="shared" si="112"/>
        <v>0.06930693069306931</v>
      </c>
    </row>
    <row r="678" spans="1:23" s="96" customFormat="1" ht="15" customHeight="1">
      <c r="A678" s="332">
        <v>210000080962</v>
      </c>
      <c r="B678" s="737" t="s">
        <v>335</v>
      </c>
      <c r="C678" s="927">
        <f t="shared" si="108"/>
        <v>8728.813559322034</v>
      </c>
      <c r="D678" s="738">
        <v>10300</v>
      </c>
      <c r="E678" s="526">
        <v>210000801191</v>
      </c>
      <c r="F678" s="739" t="s">
        <v>324</v>
      </c>
      <c r="G678" s="740">
        <f t="shared" si="109"/>
        <v>9406.77966101695</v>
      </c>
      <c r="H678" s="333">
        <v>11100</v>
      </c>
      <c r="I678" s="334"/>
      <c r="J678" s="334"/>
      <c r="K678" s="334"/>
      <c r="L678" s="334"/>
      <c r="M678" s="108">
        <v>0.1</v>
      </c>
      <c r="N678" s="333"/>
      <c r="O678" s="333"/>
      <c r="P678" s="333"/>
      <c r="Q678" s="110">
        <v>0.1</v>
      </c>
      <c r="R678" s="333">
        <v>9200</v>
      </c>
      <c r="S678" s="111">
        <f t="shared" si="110"/>
        <v>1.2065217391304348</v>
      </c>
      <c r="T678" s="335">
        <v>8400</v>
      </c>
      <c r="U678" s="335">
        <v>7700</v>
      </c>
      <c r="V678" s="113">
        <f t="shared" si="111"/>
        <v>1.4415584415584415</v>
      </c>
      <c r="W678" s="113">
        <f t="shared" si="112"/>
        <v>0.06936936936936938</v>
      </c>
    </row>
    <row r="679" spans="1:23" s="96" customFormat="1" ht="15" customHeight="1">
      <c r="A679" s="332">
        <v>210000080963</v>
      </c>
      <c r="B679" s="737" t="s">
        <v>336</v>
      </c>
      <c r="C679" s="927">
        <f t="shared" si="108"/>
        <v>9237.28813559322</v>
      </c>
      <c r="D679" s="738">
        <v>10900</v>
      </c>
      <c r="E679" s="526">
        <v>210000801192</v>
      </c>
      <c r="F679" s="739" t="s">
        <v>325</v>
      </c>
      <c r="G679" s="740">
        <f t="shared" si="109"/>
        <v>10000</v>
      </c>
      <c r="H679" s="333">
        <v>11800</v>
      </c>
      <c r="I679" s="334"/>
      <c r="J679" s="334"/>
      <c r="K679" s="334"/>
      <c r="L679" s="334"/>
      <c r="M679" s="108">
        <v>0.1</v>
      </c>
      <c r="N679" s="333"/>
      <c r="O679" s="333"/>
      <c r="P679" s="333"/>
      <c r="Q679" s="110">
        <v>0.1</v>
      </c>
      <c r="R679" s="333">
        <v>9700</v>
      </c>
      <c r="S679" s="111">
        <f t="shared" si="110"/>
        <v>1.2164948453608246</v>
      </c>
      <c r="T679" s="335">
        <v>8800</v>
      </c>
      <c r="U679" s="335">
        <v>8000</v>
      </c>
      <c r="V679" s="113">
        <f t="shared" si="111"/>
        <v>1.475</v>
      </c>
      <c r="W679" s="113">
        <f t="shared" si="112"/>
        <v>0.06779661016949153</v>
      </c>
    </row>
    <row r="680" spans="1:23" s="96" customFormat="1" ht="15" customHeight="1">
      <c r="A680" s="332">
        <v>210000080964</v>
      </c>
      <c r="B680" s="737" t="s">
        <v>337</v>
      </c>
      <c r="C680" s="927">
        <f t="shared" si="108"/>
        <v>9576.27118644068</v>
      </c>
      <c r="D680" s="738">
        <v>11300</v>
      </c>
      <c r="E680" s="526">
        <v>210000801193</v>
      </c>
      <c r="F680" s="739" t="s">
        <v>326</v>
      </c>
      <c r="G680" s="740">
        <f t="shared" si="109"/>
        <v>10338.983050847459</v>
      </c>
      <c r="H680" s="333">
        <v>12200</v>
      </c>
      <c r="I680" s="334"/>
      <c r="J680" s="334"/>
      <c r="K680" s="334"/>
      <c r="L680" s="334"/>
      <c r="M680" s="108">
        <v>0.1</v>
      </c>
      <c r="N680" s="333"/>
      <c r="O680" s="333"/>
      <c r="P680" s="333"/>
      <c r="Q680" s="110">
        <v>0.1</v>
      </c>
      <c r="R680" s="333">
        <v>10100</v>
      </c>
      <c r="S680" s="111">
        <f t="shared" si="110"/>
        <v>1.2079207920792079</v>
      </c>
      <c r="T680" s="335">
        <v>9200</v>
      </c>
      <c r="U680" s="335">
        <v>8400</v>
      </c>
      <c r="V680" s="113">
        <f t="shared" si="111"/>
        <v>1.4523809523809523</v>
      </c>
      <c r="W680" s="113">
        <f t="shared" si="112"/>
        <v>0.06885245901639345</v>
      </c>
    </row>
    <row r="681" spans="1:23" s="96" customFormat="1" ht="15" customHeight="1">
      <c r="A681" s="337">
        <v>210000080965</v>
      </c>
      <c r="B681" s="741" t="s">
        <v>338</v>
      </c>
      <c r="C681" s="928">
        <f t="shared" si="108"/>
        <v>10338.983050847459</v>
      </c>
      <c r="D681" s="738">
        <v>12200</v>
      </c>
      <c r="E681" s="528">
        <v>210000801194</v>
      </c>
      <c r="F681" s="743" t="s">
        <v>327</v>
      </c>
      <c r="G681" s="742">
        <f t="shared" si="109"/>
        <v>10932.203389830509</v>
      </c>
      <c r="H681" s="338">
        <v>12900</v>
      </c>
      <c r="I681" s="339"/>
      <c r="J681" s="339"/>
      <c r="K681" s="339"/>
      <c r="L681" s="339"/>
      <c r="M681" s="108">
        <v>0.1</v>
      </c>
      <c r="N681" s="340"/>
      <c r="O681" s="340"/>
      <c r="P681" s="340"/>
      <c r="Q681" s="110">
        <v>0.1</v>
      </c>
      <c r="R681" s="338">
        <v>10600</v>
      </c>
      <c r="S681" s="111">
        <f t="shared" si="110"/>
        <v>1.2169811320754718</v>
      </c>
      <c r="T681" s="341">
        <v>9600</v>
      </c>
      <c r="U681" s="341">
        <v>8700</v>
      </c>
      <c r="V681" s="113">
        <f t="shared" si="111"/>
        <v>1.4827586206896552</v>
      </c>
      <c r="W681" s="113">
        <f t="shared" si="112"/>
        <v>0.06744186046511629</v>
      </c>
    </row>
    <row r="682" spans="1:23" s="96" customFormat="1" ht="15" customHeight="1">
      <c r="A682" s="744"/>
      <c r="B682" s="729" t="s">
        <v>345</v>
      </c>
      <c r="C682" s="929"/>
      <c r="D682" s="745"/>
      <c r="E682" s="746"/>
      <c r="F682" s="729" t="s">
        <v>346</v>
      </c>
      <c r="G682" s="730"/>
      <c r="H682" s="730"/>
      <c r="I682" s="730"/>
      <c r="J682" s="730"/>
      <c r="K682" s="730"/>
      <c r="L682" s="730"/>
      <c r="M682" s="730"/>
      <c r="N682" s="730"/>
      <c r="O682" s="730"/>
      <c r="P682" s="730"/>
      <c r="Q682" s="747"/>
      <c r="R682" s="748"/>
      <c r="S682" s="113"/>
      <c r="T682" s="749"/>
      <c r="U682" s="749"/>
      <c r="V682" s="113"/>
      <c r="W682" s="113"/>
    </row>
    <row r="683" spans="1:23" s="96" customFormat="1" ht="15" customHeight="1">
      <c r="A683" s="750"/>
      <c r="B683" s="729" t="s">
        <v>354</v>
      </c>
      <c r="C683" s="926"/>
      <c r="D683" s="751"/>
      <c r="E683" s="752"/>
      <c r="F683" s="729" t="s">
        <v>354</v>
      </c>
      <c r="G683" s="753"/>
      <c r="H683" s="753"/>
      <c r="I683" s="753"/>
      <c r="J683" s="753"/>
      <c r="K683" s="753"/>
      <c r="L683" s="753"/>
      <c r="M683" s="753"/>
      <c r="N683" s="753"/>
      <c r="O683" s="753"/>
      <c r="P683" s="753"/>
      <c r="Q683" s="754"/>
      <c r="R683" s="755"/>
      <c r="S683" s="113"/>
      <c r="T683" s="756"/>
      <c r="U683" s="749"/>
      <c r="V683" s="113"/>
      <c r="W683" s="113"/>
    </row>
    <row r="684" spans="1:23" s="96" customFormat="1" ht="15" customHeight="1">
      <c r="A684" s="332">
        <v>210000080966</v>
      </c>
      <c r="B684" s="737" t="s">
        <v>314</v>
      </c>
      <c r="C684" s="930">
        <f t="shared" si="108"/>
        <v>11016.949152542373</v>
      </c>
      <c r="D684" s="738">
        <v>13000</v>
      </c>
      <c r="E684" s="526">
        <v>210000801195</v>
      </c>
      <c r="F684" s="739" t="s">
        <v>340</v>
      </c>
      <c r="G684" s="740">
        <f aca="true" t="shared" si="113" ref="G684:G690">H684/1.18</f>
        <v>12118.644067796611</v>
      </c>
      <c r="H684" s="116">
        <v>14300</v>
      </c>
      <c r="I684" s="117"/>
      <c r="J684" s="117"/>
      <c r="K684" s="117"/>
      <c r="L684" s="117"/>
      <c r="M684" s="108">
        <v>0.1</v>
      </c>
      <c r="N684" s="116"/>
      <c r="O684" s="116"/>
      <c r="P684" s="116"/>
      <c r="Q684" s="110">
        <v>0.1</v>
      </c>
      <c r="R684" s="116">
        <v>11800</v>
      </c>
      <c r="S684" s="111">
        <f aca="true" t="shared" si="114" ref="S684:S690">H684/R684</f>
        <v>1.2118644067796611</v>
      </c>
      <c r="T684" s="118">
        <v>10700</v>
      </c>
      <c r="U684" s="118">
        <v>10200</v>
      </c>
      <c r="V684" s="113">
        <f aca="true" t="shared" si="115" ref="V684:V690">H684/U684</f>
        <v>1.4019607843137254</v>
      </c>
      <c r="W684" s="113">
        <f aca="true" t="shared" si="116" ref="W684:W690">Q683/V684</f>
        <v>0</v>
      </c>
    </row>
    <row r="685" spans="1:23" s="96" customFormat="1" ht="15" customHeight="1">
      <c r="A685" s="332">
        <v>210000080967</v>
      </c>
      <c r="B685" s="737" t="s">
        <v>312</v>
      </c>
      <c r="C685" s="931">
        <f t="shared" si="108"/>
        <v>12033.898305084746</v>
      </c>
      <c r="D685" s="738">
        <v>14200</v>
      </c>
      <c r="E685" s="526">
        <v>210000801196</v>
      </c>
      <c r="F685" s="739" t="s">
        <v>322</v>
      </c>
      <c r="G685" s="740">
        <f t="shared" si="113"/>
        <v>13305.084745762713</v>
      </c>
      <c r="H685" s="116">
        <v>15700</v>
      </c>
      <c r="I685" s="117"/>
      <c r="J685" s="117"/>
      <c r="K685" s="117"/>
      <c r="L685" s="117"/>
      <c r="M685" s="108">
        <v>0.1</v>
      </c>
      <c r="N685" s="116"/>
      <c r="O685" s="116"/>
      <c r="P685" s="116"/>
      <c r="Q685" s="110">
        <v>0.1</v>
      </c>
      <c r="R685" s="116">
        <v>13000</v>
      </c>
      <c r="S685" s="111">
        <f t="shared" si="114"/>
        <v>1.2076923076923076</v>
      </c>
      <c r="T685" s="118">
        <v>11800</v>
      </c>
      <c r="U685" s="118">
        <v>11200</v>
      </c>
      <c r="V685" s="113">
        <f t="shared" si="115"/>
        <v>1.4017857142857142</v>
      </c>
      <c r="W685" s="113">
        <f t="shared" si="116"/>
        <v>0.0713375796178344</v>
      </c>
    </row>
    <row r="686" spans="1:23" s="96" customFormat="1" ht="15" customHeight="1">
      <c r="A686" s="332">
        <v>210000080968</v>
      </c>
      <c r="B686" s="737" t="s">
        <v>313</v>
      </c>
      <c r="C686" s="930">
        <f t="shared" si="108"/>
        <v>12966.101694915254</v>
      </c>
      <c r="D686" s="738">
        <v>15300</v>
      </c>
      <c r="E686" s="526">
        <v>210000801197</v>
      </c>
      <c r="F686" s="739" t="s">
        <v>323</v>
      </c>
      <c r="G686" s="740">
        <f t="shared" si="113"/>
        <v>14322.033898305086</v>
      </c>
      <c r="H686" s="116">
        <v>16900</v>
      </c>
      <c r="I686" s="117"/>
      <c r="J686" s="117"/>
      <c r="K686" s="117"/>
      <c r="L686" s="117"/>
      <c r="M686" s="108">
        <v>0.1</v>
      </c>
      <c r="N686" s="116"/>
      <c r="O686" s="116"/>
      <c r="P686" s="116"/>
      <c r="Q686" s="110">
        <v>0.1</v>
      </c>
      <c r="R686" s="116">
        <v>14000</v>
      </c>
      <c r="S686" s="111">
        <f t="shared" si="114"/>
        <v>1.207142857142857</v>
      </c>
      <c r="T686" s="118">
        <v>12800</v>
      </c>
      <c r="U686" s="118">
        <v>12200</v>
      </c>
      <c r="V686" s="113">
        <f t="shared" si="115"/>
        <v>1.3852459016393444</v>
      </c>
      <c r="W686" s="113">
        <f t="shared" si="116"/>
        <v>0.07218934911242604</v>
      </c>
    </row>
    <row r="687" spans="1:23" s="96" customFormat="1" ht="15" customHeight="1">
      <c r="A687" s="332">
        <v>210000080969</v>
      </c>
      <c r="B687" s="737" t="s">
        <v>335</v>
      </c>
      <c r="C687" s="930">
        <f t="shared" si="108"/>
        <v>14322.033898305086</v>
      </c>
      <c r="D687" s="738">
        <v>16900</v>
      </c>
      <c r="E687" s="526">
        <v>210000801198</v>
      </c>
      <c r="F687" s="739" t="s">
        <v>324</v>
      </c>
      <c r="G687" s="740">
        <f t="shared" si="113"/>
        <v>15762.711864406781</v>
      </c>
      <c r="H687" s="116">
        <v>18600</v>
      </c>
      <c r="I687" s="117"/>
      <c r="J687" s="117"/>
      <c r="K687" s="117"/>
      <c r="L687" s="117"/>
      <c r="M687" s="108">
        <v>0.1</v>
      </c>
      <c r="N687" s="116"/>
      <c r="O687" s="116"/>
      <c r="P687" s="116"/>
      <c r="Q687" s="110">
        <v>0.1</v>
      </c>
      <c r="R687" s="116">
        <v>15400</v>
      </c>
      <c r="S687" s="111">
        <f t="shared" si="114"/>
        <v>1.2077922077922079</v>
      </c>
      <c r="T687" s="118">
        <v>14000</v>
      </c>
      <c r="U687" s="118">
        <v>13300</v>
      </c>
      <c r="V687" s="113">
        <f t="shared" si="115"/>
        <v>1.3984962406015038</v>
      </c>
      <c r="W687" s="113">
        <f t="shared" si="116"/>
        <v>0.07150537634408602</v>
      </c>
    </row>
    <row r="688" spans="1:23" s="96" customFormat="1" ht="15" customHeight="1">
      <c r="A688" s="332">
        <v>210000080970</v>
      </c>
      <c r="B688" s="737" t="s">
        <v>336</v>
      </c>
      <c r="C688" s="932">
        <f t="shared" si="108"/>
        <v>14915.254237288136</v>
      </c>
      <c r="D688" s="738">
        <v>17600</v>
      </c>
      <c r="E688" s="526">
        <v>210000801199</v>
      </c>
      <c r="F688" s="739" t="s">
        <v>325</v>
      </c>
      <c r="G688" s="740">
        <f t="shared" si="113"/>
        <v>16440.677966101695</v>
      </c>
      <c r="H688" s="116">
        <v>19400</v>
      </c>
      <c r="I688" s="117"/>
      <c r="J688" s="117"/>
      <c r="K688" s="117"/>
      <c r="L688" s="117"/>
      <c r="M688" s="108">
        <v>0.1</v>
      </c>
      <c r="N688" s="116"/>
      <c r="O688" s="116"/>
      <c r="P688" s="116"/>
      <c r="Q688" s="110">
        <v>0.1</v>
      </c>
      <c r="R688" s="116">
        <v>16000</v>
      </c>
      <c r="S688" s="111">
        <f t="shared" si="114"/>
        <v>1.2125</v>
      </c>
      <c r="T688" s="118">
        <v>14500</v>
      </c>
      <c r="U688" s="118">
        <v>13750</v>
      </c>
      <c r="V688" s="113">
        <f t="shared" si="115"/>
        <v>1.410909090909091</v>
      </c>
      <c r="W688" s="113">
        <f t="shared" si="116"/>
        <v>0.07087628865979381</v>
      </c>
    </row>
    <row r="689" spans="1:23" s="96" customFormat="1" ht="15" customHeight="1">
      <c r="A689" s="332">
        <v>210000080971</v>
      </c>
      <c r="B689" s="737" t="s">
        <v>337</v>
      </c>
      <c r="C689" s="932">
        <f t="shared" si="108"/>
        <v>15423.728813559323</v>
      </c>
      <c r="D689" s="738">
        <v>18200</v>
      </c>
      <c r="E689" s="526">
        <v>210000801200</v>
      </c>
      <c r="F689" s="739" t="s">
        <v>326</v>
      </c>
      <c r="G689" s="740">
        <f t="shared" si="113"/>
        <v>17118.64406779661</v>
      </c>
      <c r="H689" s="116">
        <v>20200</v>
      </c>
      <c r="I689" s="117"/>
      <c r="J689" s="117"/>
      <c r="K689" s="117"/>
      <c r="L689" s="117"/>
      <c r="M689" s="108">
        <v>0.1</v>
      </c>
      <c r="N689" s="116"/>
      <c r="O689" s="116"/>
      <c r="P689" s="116"/>
      <c r="Q689" s="110">
        <v>0.1</v>
      </c>
      <c r="R689" s="116">
        <v>16700</v>
      </c>
      <c r="S689" s="111">
        <f t="shared" si="114"/>
        <v>1.2095808383233533</v>
      </c>
      <c r="T689" s="118">
        <v>15200</v>
      </c>
      <c r="U689" s="118">
        <v>14400</v>
      </c>
      <c r="V689" s="113">
        <f t="shared" si="115"/>
        <v>1.4027777777777777</v>
      </c>
      <c r="W689" s="113">
        <f t="shared" si="116"/>
        <v>0.0712871287128713</v>
      </c>
    </row>
    <row r="690" spans="1:23" s="96" customFormat="1" ht="15" customHeight="1">
      <c r="A690" s="337">
        <v>210000080972</v>
      </c>
      <c r="B690" s="741" t="s">
        <v>338</v>
      </c>
      <c r="C690" s="933">
        <f t="shared" si="108"/>
        <v>16440.677966101695</v>
      </c>
      <c r="D690" s="758">
        <v>19400</v>
      </c>
      <c r="E690" s="528">
        <v>210000801201</v>
      </c>
      <c r="F690" s="743" t="s">
        <v>327</v>
      </c>
      <c r="G690" s="742">
        <f t="shared" si="113"/>
        <v>18220.33898305085</v>
      </c>
      <c r="H690" s="338">
        <v>21500</v>
      </c>
      <c r="I690" s="339"/>
      <c r="J690" s="339"/>
      <c r="K690" s="339"/>
      <c r="L690" s="339"/>
      <c r="M690" s="108">
        <v>0.1</v>
      </c>
      <c r="N690" s="340"/>
      <c r="O690" s="340"/>
      <c r="P690" s="340"/>
      <c r="Q690" s="110">
        <v>0.1</v>
      </c>
      <c r="R690" s="121">
        <v>17800</v>
      </c>
      <c r="S690" s="111">
        <f t="shared" si="114"/>
        <v>1.2078651685393258</v>
      </c>
      <c r="T690" s="124">
        <v>16200</v>
      </c>
      <c r="U690" s="124">
        <v>15400</v>
      </c>
      <c r="V690" s="113">
        <f t="shared" si="115"/>
        <v>1.396103896103896</v>
      </c>
      <c r="W690" s="113">
        <f t="shared" si="116"/>
        <v>0.07162790697674419</v>
      </c>
    </row>
    <row r="691" spans="1:23" s="96" customFormat="1" ht="15" customHeight="1">
      <c r="A691" s="759"/>
      <c r="B691" s="729" t="s">
        <v>347</v>
      </c>
      <c r="C691" s="926"/>
      <c r="D691" s="745"/>
      <c r="E691" s="760"/>
      <c r="F691" s="729" t="s">
        <v>348</v>
      </c>
      <c r="G691" s="730"/>
      <c r="H691" s="730"/>
      <c r="I691" s="730"/>
      <c r="J691" s="730"/>
      <c r="K691" s="730"/>
      <c r="L691" s="730"/>
      <c r="M691" s="730"/>
      <c r="N691" s="730"/>
      <c r="O691" s="730"/>
      <c r="P691" s="730"/>
      <c r="Q691" s="747"/>
      <c r="R691" s="748"/>
      <c r="S691" s="113"/>
      <c r="T691" s="749"/>
      <c r="U691" s="749"/>
      <c r="V691" s="113"/>
      <c r="W691" s="113"/>
    </row>
    <row r="692" spans="1:23" s="96" customFormat="1" ht="15" customHeight="1">
      <c r="A692" s="761"/>
      <c r="B692" s="729" t="s">
        <v>353</v>
      </c>
      <c r="C692" s="934"/>
      <c r="D692" s="762"/>
      <c r="E692" s="752"/>
      <c r="F692" s="729" t="s">
        <v>353</v>
      </c>
      <c r="G692" s="753"/>
      <c r="H692" s="753"/>
      <c r="I692" s="753"/>
      <c r="J692" s="753"/>
      <c r="K692" s="753"/>
      <c r="L692" s="753"/>
      <c r="M692" s="753"/>
      <c r="N692" s="753"/>
      <c r="O692" s="753"/>
      <c r="P692" s="753"/>
      <c r="Q692" s="754"/>
      <c r="R692" s="755"/>
      <c r="S692" s="113"/>
      <c r="T692" s="756"/>
      <c r="U692" s="749"/>
      <c r="V692" s="113"/>
      <c r="W692" s="113"/>
    </row>
    <row r="693" spans="1:23" s="96" customFormat="1" ht="15" customHeight="1">
      <c r="A693" s="332">
        <v>210000080687</v>
      </c>
      <c r="B693" s="737" t="s">
        <v>315</v>
      </c>
      <c r="C693" s="930">
        <f aca="true" t="shared" si="117" ref="C693:C699">D693/1.18</f>
        <v>7118.64406779661</v>
      </c>
      <c r="D693" s="738">
        <v>8400</v>
      </c>
      <c r="E693" s="526">
        <v>210000080973</v>
      </c>
      <c r="F693" s="739" t="s">
        <v>328</v>
      </c>
      <c r="G693" s="740">
        <f aca="true" t="shared" si="118" ref="G693:G699">H693/1.18</f>
        <v>7796.610169491526</v>
      </c>
      <c r="H693" s="116">
        <v>9200</v>
      </c>
      <c r="I693" s="117"/>
      <c r="J693" s="117"/>
      <c r="K693" s="117"/>
      <c r="L693" s="117"/>
      <c r="M693" s="108">
        <v>0.1</v>
      </c>
      <c r="N693" s="116"/>
      <c r="O693" s="116"/>
      <c r="P693" s="116"/>
      <c r="Q693" s="110">
        <v>0.1</v>
      </c>
      <c r="R693" s="333">
        <v>7600</v>
      </c>
      <c r="S693" s="111">
        <f aca="true" t="shared" si="119" ref="S693:S699">H693/R693</f>
        <v>1.2105263157894737</v>
      </c>
      <c r="T693" s="335">
        <v>6900</v>
      </c>
      <c r="U693" s="335">
        <v>6250</v>
      </c>
      <c r="V693" s="113">
        <f aca="true" t="shared" si="120" ref="V693:V699">H693/U693</f>
        <v>1.472</v>
      </c>
      <c r="W693" s="113">
        <f aca="true" t="shared" si="121" ref="W693:W699">Q692/V693</f>
        <v>0</v>
      </c>
    </row>
    <row r="694" spans="1:23" s="96" customFormat="1" ht="15" customHeight="1">
      <c r="A694" s="332">
        <v>210000080688</v>
      </c>
      <c r="B694" s="737" t="s">
        <v>316</v>
      </c>
      <c r="C694" s="930">
        <f t="shared" si="117"/>
        <v>7966.1016949152545</v>
      </c>
      <c r="D694" s="738">
        <v>9400</v>
      </c>
      <c r="E694" s="526">
        <v>210000080974</v>
      </c>
      <c r="F694" s="739" t="s">
        <v>329</v>
      </c>
      <c r="G694" s="740">
        <f t="shared" si="118"/>
        <v>8389.830508474577</v>
      </c>
      <c r="H694" s="116">
        <v>9900</v>
      </c>
      <c r="I694" s="117"/>
      <c r="J694" s="117"/>
      <c r="K694" s="117"/>
      <c r="L694" s="117"/>
      <c r="M694" s="108">
        <v>0.1</v>
      </c>
      <c r="N694" s="116"/>
      <c r="O694" s="116"/>
      <c r="P694" s="116"/>
      <c r="Q694" s="110">
        <v>0.1</v>
      </c>
      <c r="R694" s="333">
        <v>8200</v>
      </c>
      <c r="S694" s="111">
        <f t="shared" si="119"/>
        <v>1.2073170731707317</v>
      </c>
      <c r="T694" s="335">
        <v>7500</v>
      </c>
      <c r="U694" s="335">
        <v>6800</v>
      </c>
      <c r="V694" s="113">
        <f t="shared" si="120"/>
        <v>1.4558823529411764</v>
      </c>
      <c r="W694" s="113">
        <f t="shared" si="121"/>
        <v>0.0686868686868687</v>
      </c>
    </row>
    <row r="695" spans="1:23" s="96" customFormat="1" ht="15" customHeight="1">
      <c r="A695" s="332">
        <v>210000080689</v>
      </c>
      <c r="B695" s="737" t="s">
        <v>317</v>
      </c>
      <c r="C695" s="930">
        <f t="shared" si="117"/>
        <v>8559.322033898305</v>
      </c>
      <c r="D695" s="738">
        <v>10100</v>
      </c>
      <c r="E695" s="526">
        <v>210000080975</v>
      </c>
      <c r="F695" s="739" t="s">
        <v>330</v>
      </c>
      <c r="G695" s="740">
        <f t="shared" si="118"/>
        <v>9237.28813559322</v>
      </c>
      <c r="H695" s="116">
        <v>10900</v>
      </c>
      <c r="I695" s="117"/>
      <c r="J695" s="117"/>
      <c r="K695" s="117"/>
      <c r="L695" s="117"/>
      <c r="M695" s="108">
        <v>0.1</v>
      </c>
      <c r="N695" s="116"/>
      <c r="O695" s="116"/>
      <c r="P695" s="116"/>
      <c r="Q695" s="110">
        <v>0.1</v>
      </c>
      <c r="R695" s="333">
        <v>9000</v>
      </c>
      <c r="S695" s="111">
        <f t="shared" si="119"/>
        <v>1.211111111111111</v>
      </c>
      <c r="T695" s="335">
        <v>8200</v>
      </c>
      <c r="U695" s="335">
        <v>7400</v>
      </c>
      <c r="V695" s="113">
        <f t="shared" si="120"/>
        <v>1.472972972972973</v>
      </c>
      <c r="W695" s="113">
        <f t="shared" si="121"/>
        <v>0.06788990825688074</v>
      </c>
    </row>
    <row r="696" spans="1:23" s="96" customFormat="1" ht="15" customHeight="1">
      <c r="A696" s="332">
        <v>210000080690</v>
      </c>
      <c r="B696" s="737" t="s">
        <v>318</v>
      </c>
      <c r="C696" s="930">
        <f t="shared" si="117"/>
        <v>9406.77966101695</v>
      </c>
      <c r="D696" s="738">
        <v>11100</v>
      </c>
      <c r="E696" s="526">
        <v>210000080976</v>
      </c>
      <c r="F696" s="739" t="s">
        <v>331</v>
      </c>
      <c r="G696" s="740">
        <f t="shared" si="118"/>
        <v>10169.49152542373</v>
      </c>
      <c r="H696" s="116">
        <v>12000</v>
      </c>
      <c r="I696" s="117"/>
      <c r="J696" s="117"/>
      <c r="K696" s="117"/>
      <c r="L696" s="117"/>
      <c r="M696" s="108">
        <v>0.1</v>
      </c>
      <c r="N696" s="116"/>
      <c r="O696" s="116"/>
      <c r="P696" s="116"/>
      <c r="Q696" s="110">
        <v>0.1</v>
      </c>
      <c r="R696" s="333">
        <v>9900</v>
      </c>
      <c r="S696" s="111">
        <f t="shared" si="119"/>
        <v>1.2121212121212122</v>
      </c>
      <c r="T696" s="335">
        <v>9000</v>
      </c>
      <c r="U696" s="335">
        <v>8150</v>
      </c>
      <c r="V696" s="113">
        <f t="shared" si="120"/>
        <v>1.4723926380368098</v>
      </c>
      <c r="W696" s="113">
        <f t="shared" si="121"/>
        <v>0.06791666666666667</v>
      </c>
    </row>
    <row r="697" spans="1:23" s="96" customFormat="1" ht="15" customHeight="1">
      <c r="A697" s="332">
        <v>210000080691</v>
      </c>
      <c r="B697" s="737" t="s">
        <v>319</v>
      </c>
      <c r="C697" s="930">
        <f t="shared" si="117"/>
        <v>9745.762711864407</v>
      </c>
      <c r="D697" s="738">
        <v>11500</v>
      </c>
      <c r="E697" s="526">
        <v>210000080977</v>
      </c>
      <c r="F697" s="739" t="s">
        <v>332</v>
      </c>
      <c r="G697" s="740">
        <f t="shared" si="118"/>
        <v>10508.474576271186</v>
      </c>
      <c r="H697" s="116">
        <v>12400</v>
      </c>
      <c r="I697" s="117"/>
      <c r="J697" s="117"/>
      <c r="K697" s="117"/>
      <c r="L697" s="117"/>
      <c r="M697" s="108">
        <v>0.1</v>
      </c>
      <c r="N697" s="116"/>
      <c r="O697" s="116"/>
      <c r="P697" s="116"/>
      <c r="Q697" s="110">
        <v>0.1</v>
      </c>
      <c r="R697" s="333">
        <v>10300</v>
      </c>
      <c r="S697" s="111">
        <f t="shared" si="119"/>
        <v>1.203883495145631</v>
      </c>
      <c r="T697" s="335">
        <v>9400</v>
      </c>
      <c r="U697" s="335">
        <v>8500</v>
      </c>
      <c r="V697" s="113">
        <f t="shared" si="120"/>
        <v>1.4588235294117646</v>
      </c>
      <c r="W697" s="113">
        <f t="shared" si="121"/>
        <v>0.0685483870967742</v>
      </c>
    </row>
    <row r="698" spans="1:23" s="96" customFormat="1" ht="15" customHeight="1">
      <c r="A698" s="332">
        <v>210000080692</v>
      </c>
      <c r="B698" s="737" t="s">
        <v>320</v>
      </c>
      <c r="C698" s="930">
        <f t="shared" si="117"/>
        <v>10169.49152542373</v>
      </c>
      <c r="D698" s="738">
        <v>12000</v>
      </c>
      <c r="E698" s="526">
        <v>210000080978</v>
      </c>
      <c r="F698" s="739" t="s">
        <v>333</v>
      </c>
      <c r="G698" s="740">
        <f t="shared" si="118"/>
        <v>11016.949152542373</v>
      </c>
      <c r="H698" s="116">
        <v>13000</v>
      </c>
      <c r="I698" s="117"/>
      <c r="J698" s="117"/>
      <c r="K698" s="117"/>
      <c r="L698" s="117"/>
      <c r="M698" s="108">
        <v>0.1</v>
      </c>
      <c r="N698" s="116"/>
      <c r="O698" s="116"/>
      <c r="P698" s="116"/>
      <c r="Q698" s="110">
        <v>0.1</v>
      </c>
      <c r="R698" s="333">
        <v>10700</v>
      </c>
      <c r="S698" s="111">
        <f t="shared" si="119"/>
        <v>1.2149532710280373</v>
      </c>
      <c r="T698" s="335">
        <v>9700</v>
      </c>
      <c r="U698" s="335">
        <v>8800</v>
      </c>
      <c r="V698" s="113">
        <f t="shared" si="120"/>
        <v>1.4772727272727273</v>
      </c>
      <c r="W698" s="113">
        <f t="shared" si="121"/>
        <v>0.06769230769230769</v>
      </c>
    </row>
    <row r="699" spans="1:23" s="96" customFormat="1" ht="15" customHeight="1">
      <c r="A699" s="337">
        <v>210000080693</v>
      </c>
      <c r="B699" s="741" t="s">
        <v>321</v>
      </c>
      <c r="C699" s="928">
        <f t="shared" si="117"/>
        <v>10932.203389830509</v>
      </c>
      <c r="D699" s="763">
        <v>12900</v>
      </c>
      <c r="E699" s="528">
        <v>210000080979</v>
      </c>
      <c r="F699" s="743" t="s">
        <v>334</v>
      </c>
      <c r="G699" s="742">
        <f t="shared" si="118"/>
        <v>11694.915254237289</v>
      </c>
      <c r="H699" s="338">
        <v>13800</v>
      </c>
      <c r="I699" s="339"/>
      <c r="J699" s="339"/>
      <c r="K699" s="339"/>
      <c r="L699" s="339"/>
      <c r="M699" s="108">
        <v>0.1</v>
      </c>
      <c r="N699" s="340"/>
      <c r="O699" s="340"/>
      <c r="P699" s="340"/>
      <c r="Q699" s="110">
        <v>0.1</v>
      </c>
      <c r="R699" s="338">
        <v>11400</v>
      </c>
      <c r="S699" s="111">
        <f t="shared" si="119"/>
        <v>1.2105263157894737</v>
      </c>
      <c r="T699" s="341">
        <v>10400</v>
      </c>
      <c r="U699" s="341">
        <v>9500</v>
      </c>
      <c r="V699" s="113">
        <f t="shared" si="120"/>
        <v>1.4526315789473685</v>
      </c>
      <c r="W699" s="113">
        <f t="shared" si="121"/>
        <v>0.06884057971014493</v>
      </c>
    </row>
    <row r="700" spans="1:23" s="96" customFormat="1" ht="15" customHeight="1">
      <c r="A700" s="759"/>
      <c r="B700" s="729" t="s">
        <v>347</v>
      </c>
      <c r="C700" s="926"/>
      <c r="D700" s="764"/>
      <c r="E700" s="760"/>
      <c r="F700" s="729" t="s">
        <v>348</v>
      </c>
      <c r="G700" s="730"/>
      <c r="H700" s="730"/>
      <c r="I700" s="730"/>
      <c r="J700" s="730"/>
      <c r="K700" s="730"/>
      <c r="L700" s="730"/>
      <c r="M700" s="730"/>
      <c r="N700" s="730"/>
      <c r="O700" s="730"/>
      <c r="P700" s="730"/>
      <c r="Q700" s="747"/>
      <c r="R700" s="748"/>
      <c r="S700" s="113"/>
      <c r="T700" s="749"/>
      <c r="U700" s="749"/>
      <c r="V700" s="113"/>
      <c r="W700" s="113"/>
    </row>
    <row r="701" spans="1:23" s="96" customFormat="1" ht="15" customHeight="1">
      <c r="A701" s="765"/>
      <c r="B701" s="729" t="s">
        <v>354</v>
      </c>
      <c r="C701" s="934"/>
      <c r="D701" s="762"/>
      <c r="E701" s="752"/>
      <c r="F701" s="729" t="s">
        <v>354</v>
      </c>
      <c r="G701" s="753"/>
      <c r="H701" s="753"/>
      <c r="I701" s="753"/>
      <c r="J701" s="753"/>
      <c r="K701" s="753"/>
      <c r="L701" s="753"/>
      <c r="M701" s="753"/>
      <c r="N701" s="753"/>
      <c r="O701" s="753"/>
      <c r="P701" s="753"/>
      <c r="Q701" s="754"/>
      <c r="R701" s="755"/>
      <c r="S701" s="113"/>
      <c r="T701" s="756"/>
      <c r="U701" s="749"/>
      <c r="V701" s="113"/>
      <c r="W701" s="113"/>
    </row>
    <row r="702" spans="1:23" s="96" customFormat="1" ht="15" customHeight="1">
      <c r="A702" s="332">
        <v>210000080694</v>
      </c>
      <c r="B702" s="737" t="s">
        <v>386</v>
      </c>
      <c r="C702" s="930">
        <f aca="true" t="shared" si="122" ref="C702:C714">D702/1.18</f>
        <v>11186.440677966102</v>
      </c>
      <c r="D702" s="738">
        <v>13200</v>
      </c>
      <c r="E702" s="526">
        <v>210000080980</v>
      </c>
      <c r="F702" s="739" t="s">
        <v>328</v>
      </c>
      <c r="G702" s="740">
        <f aca="true" t="shared" si="123" ref="G702:G714">H702/1.18</f>
        <v>12372.881355932204</v>
      </c>
      <c r="H702" s="116">
        <v>14600</v>
      </c>
      <c r="I702" s="117"/>
      <c r="J702" s="117"/>
      <c r="K702" s="117"/>
      <c r="L702" s="117"/>
      <c r="M702" s="108">
        <v>0.1</v>
      </c>
      <c r="N702" s="116"/>
      <c r="O702" s="116"/>
      <c r="P702" s="116"/>
      <c r="Q702" s="110">
        <v>0.1</v>
      </c>
      <c r="R702" s="116">
        <v>12100</v>
      </c>
      <c r="S702" s="111">
        <f aca="true" t="shared" si="124" ref="S702:S708">H702/R702</f>
        <v>1.2066115702479339</v>
      </c>
      <c r="T702" s="118">
        <v>11000</v>
      </c>
      <c r="U702" s="118">
        <v>10550</v>
      </c>
      <c r="V702" s="113">
        <f aca="true" t="shared" si="125" ref="V702:V708">H702/U702</f>
        <v>1.3838862559241707</v>
      </c>
      <c r="W702" s="113">
        <f aca="true" t="shared" si="126" ref="W702:W708">Q701/V702</f>
        <v>0</v>
      </c>
    </row>
    <row r="703" spans="1:23" s="96" customFormat="1" ht="15" customHeight="1">
      <c r="A703" s="332">
        <v>210000080695</v>
      </c>
      <c r="B703" s="737" t="s">
        <v>316</v>
      </c>
      <c r="C703" s="930">
        <f t="shared" si="122"/>
        <v>12288.13559322034</v>
      </c>
      <c r="D703" s="738">
        <v>14500</v>
      </c>
      <c r="E703" s="526">
        <v>210000080981</v>
      </c>
      <c r="F703" s="739" t="s">
        <v>329</v>
      </c>
      <c r="G703" s="740">
        <f t="shared" si="123"/>
        <v>13728.813559322034</v>
      </c>
      <c r="H703" s="116">
        <v>16200</v>
      </c>
      <c r="I703" s="117"/>
      <c r="J703" s="117"/>
      <c r="K703" s="117"/>
      <c r="L703" s="117"/>
      <c r="M703" s="108">
        <v>0.1</v>
      </c>
      <c r="N703" s="116"/>
      <c r="O703" s="116"/>
      <c r="P703" s="116"/>
      <c r="Q703" s="110">
        <v>0.1</v>
      </c>
      <c r="R703" s="116">
        <v>13400</v>
      </c>
      <c r="S703" s="111">
        <f t="shared" si="124"/>
        <v>1.208955223880597</v>
      </c>
      <c r="T703" s="118">
        <v>12200</v>
      </c>
      <c r="U703" s="118">
        <v>11650</v>
      </c>
      <c r="V703" s="113">
        <f t="shared" si="125"/>
        <v>1.390557939914163</v>
      </c>
      <c r="W703" s="113">
        <f t="shared" si="126"/>
        <v>0.07191358024691359</v>
      </c>
    </row>
    <row r="704" spans="1:23" s="96" customFormat="1" ht="15" customHeight="1">
      <c r="A704" s="332">
        <v>210000080696</v>
      </c>
      <c r="B704" s="737" t="s">
        <v>317</v>
      </c>
      <c r="C704" s="930">
        <f t="shared" si="122"/>
        <v>13220.338983050848</v>
      </c>
      <c r="D704" s="738">
        <v>15600</v>
      </c>
      <c r="E704" s="526">
        <v>210000080982</v>
      </c>
      <c r="F704" s="739" t="s">
        <v>339</v>
      </c>
      <c r="G704" s="740">
        <f t="shared" si="123"/>
        <v>14745.762711864407</v>
      </c>
      <c r="H704" s="116">
        <v>17400</v>
      </c>
      <c r="I704" s="117"/>
      <c r="J704" s="117"/>
      <c r="K704" s="117"/>
      <c r="L704" s="117"/>
      <c r="M704" s="108">
        <v>0.1</v>
      </c>
      <c r="N704" s="116"/>
      <c r="O704" s="116"/>
      <c r="P704" s="116"/>
      <c r="Q704" s="110">
        <v>0.1</v>
      </c>
      <c r="R704" s="116">
        <v>14400</v>
      </c>
      <c r="S704" s="111">
        <f t="shared" si="124"/>
        <v>1.2083333333333333</v>
      </c>
      <c r="T704" s="118">
        <v>13100</v>
      </c>
      <c r="U704" s="118">
        <v>12500</v>
      </c>
      <c r="V704" s="113">
        <f t="shared" si="125"/>
        <v>1.392</v>
      </c>
      <c r="W704" s="113">
        <f t="shared" si="126"/>
        <v>0.07183908045977012</v>
      </c>
    </row>
    <row r="705" spans="1:23" s="96" customFormat="1" ht="15" customHeight="1">
      <c r="A705" s="332">
        <v>210000080697</v>
      </c>
      <c r="B705" s="737" t="s">
        <v>318</v>
      </c>
      <c r="C705" s="930">
        <f t="shared" si="122"/>
        <v>14661.016949152543</v>
      </c>
      <c r="D705" s="738">
        <v>17300</v>
      </c>
      <c r="E705" s="526">
        <v>210000080983</v>
      </c>
      <c r="F705" s="739" t="s">
        <v>331</v>
      </c>
      <c r="G705" s="740">
        <f t="shared" si="123"/>
        <v>16016.949152542375</v>
      </c>
      <c r="H705" s="116">
        <v>18900</v>
      </c>
      <c r="I705" s="117"/>
      <c r="J705" s="117"/>
      <c r="K705" s="117"/>
      <c r="L705" s="117"/>
      <c r="M705" s="108">
        <v>0.1</v>
      </c>
      <c r="N705" s="116"/>
      <c r="O705" s="116"/>
      <c r="P705" s="116"/>
      <c r="Q705" s="110">
        <v>0.1</v>
      </c>
      <c r="R705" s="116">
        <v>15700</v>
      </c>
      <c r="S705" s="111">
        <f t="shared" si="124"/>
        <v>1.2038216560509554</v>
      </c>
      <c r="T705" s="118">
        <v>14300</v>
      </c>
      <c r="U705" s="118">
        <v>13700</v>
      </c>
      <c r="V705" s="113">
        <f t="shared" si="125"/>
        <v>1.3795620437956204</v>
      </c>
      <c r="W705" s="113">
        <f t="shared" si="126"/>
        <v>0.07248677248677249</v>
      </c>
    </row>
    <row r="706" spans="1:23" s="96" customFormat="1" ht="15" customHeight="1">
      <c r="A706" s="332">
        <v>210000080698</v>
      </c>
      <c r="B706" s="737" t="s">
        <v>319</v>
      </c>
      <c r="C706" s="930">
        <f t="shared" si="122"/>
        <v>15084.745762711866</v>
      </c>
      <c r="D706" s="738">
        <v>17800</v>
      </c>
      <c r="E706" s="526">
        <v>210000080984</v>
      </c>
      <c r="F706" s="739" t="s">
        <v>332</v>
      </c>
      <c r="G706" s="740">
        <f t="shared" si="123"/>
        <v>17033.898305084746</v>
      </c>
      <c r="H706" s="116">
        <v>20100</v>
      </c>
      <c r="I706" s="117"/>
      <c r="J706" s="117"/>
      <c r="K706" s="117"/>
      <c r="L706" s="117"/>
      <c r="M706" s="108">
        <v>0.1</v>
      </c>
      <c r="N706" s="116"/>
      <c r="O706" s="116"/>
      <c r="P706" s="116"/>
      <c r="Q706" s="110">
        <v>0.1</v>
      </c>
      <c r="R706" s="116">
        <v>16600</v>
      </c>
      <c r="S706" s="111">
        <f t="shared" si="124"/>
        <v>1.2108433734939759</v>
      </c>
      <c r="T706" s="118">
        <v>15100</v>
      </c>
      <c r="U706" s="118">
        <v>14400</v>
      </c>
      <c r="V706" s="113">
        <f t="shared" si="125"/>
        <v>1.3958333333333333</v>
      </c>
      <c r="W706" s="113">
        <f t="shared" si="126"/>
        <v>0.07164179104477612</v>
      </c>
    </row>
    <row r="707" spans="1:23" s="96" customFormat="1" ht="15" customHeight="1">
      <c r="A707" s="332">
        <v>210000080699</v>
      </c>
      <c r="B707" s="737" t="s">
        <v>320</v>
      </c>
      <c r="C707" s="930">
        <f t="shared" si="122"/>
        <v>15762.711864406781</v>
      </c>
      <c r="D707" s="738">
        <v>18600</v>
      </c>
      <c r="E707" s="526">
        <v>210000080985</v>
      </c>
      <c r="F707" s="739" t="s">
        <v>333</v>
      </c>
      <c r="G707" s="740">
        <f t="shared" si="123"/>
        <v>17627.1186440678</v>
      </c>
      <c r="H707" s="116">
        <v>20800</v>
      </c>
      <c r="I707" s="117"/>
      <c r="J707" s="117"/>
      <c r="K707" s="117"/>
      <c r="L707" s="117"/>
      <c r="M707" s="108">
        <v>0.1</v>
      </c>
      <c r="N707" s="116"/>
      <c r="O707" s="116"/>
      <c r="P707" s="116"/>
      <c r="Q707" s="110">
        <v>0.1</v>
      </c>
      <c r="R707" s="116">
        <v>17200</v>
      </c>
      <c r="S707" s="111">
        <f t="shared" si="124"/>
        <v>1.2093023255813953</v>
      </c>
      <c r="T707" s="118">
        <v>15600</v>
      </c>
      <c r="U707" s="118">
        <v>14850</v>
      </c>
      <c r="V707" s="113">
        <f t="shared" si="125"/>
        <v>1.4006734006734007</v>
      </c>
      <c r="W707" s="113">
        <f t="shared" si="126"/>
        <v>0.07139423076923077</v>
      </c>
    </row>
    <row r="708" spans="1:23" s="96" customFormat="1" ht="15" customHeight="1">
      <c r="A708" s="337">
        <v>210000080658</v>
      </c>
      <c r="B708" s="741" t="s">
        <v>321</v>
      </c>
      <c r="C708" s="928">
        <f t="shared" si="122"/>
        <v>16779.661016949154</v>
      </c>
      <c r="D708" s="763">
        <v>19800</v>
      </c>
      <c r="E708" s="528">
        <v>210000080986</v>
      </c>
      <c r="F708" s="743" t="s">
        <v>334</v>
      </c>
      <c r="G708" s="742">
        <f t="shared" si="123"/>
        <v>18813.5593220339</v>
      </c>
      <c r="H708" s="116">
        <v>22200</v>
      </c>
      <c r="I708" s="117"/>
      <c r="J708" s="117"/>
      <c r="K708" s="117"/>
      <c r="L708" s="117"/>
      <c r="M708" s="108">
        <v>0.1</v>
      </c>
      <c r="N708" s="116"/>
      <c r="O708" s="116"/>
      <c r="P708" s="116"/>
      <c r="Q708" s="110">
        <v>0.1</v>
      </c>
      <c r="R708" s="121">
        <v>18400</v>
      </c>
      <c r="S708" s="111">
        <f t="shared" si="124"/>
        <v>1.2065217391304348</v>
      </c>
      <c r="T708" s="124">
        <v>16700</v>
      </c>
      <c r="U708" s="124">
        <v>15900</v>
      </c>
      <c r="V708" s="113">
        <f t="shared" si="125"/>
        <v>1.3962264150943395</v>
      </c>
      <c r="W708" s="113">
        <f t="shared" si="126"/>
        <v>0.07162162162162163</v>
      </c>
    </row>
    <row r="709" spans="1:23" s="96" customFormat="1" ht="15" customHeight="1">
      <c r="A709" s="766"/>
      <c r="B709" s="767" t="s">
        <v>203</v>
      </c>
      <c r="C709" s="935"/>
      <c r="D709" s="764"/>
      <c r="E709" s="769"/>
      <c r="F709" s="767" t="s">
        <v>204</v>
      </c>
      <c r="G709" s="768"/>
      <c r="H709" s="770"/>
      <c r="I709" s="770"/>
      <c r="J709" s="770"/>
      <c r="K709" s="770"/>
      <c r="L709" s="770"/>
      <c r="M709" s="770"/>
      <c r="N709" s="770"/>
      <c r="O709" s="770"/>
      <c r="P709" s="770"/>
      <c r="Q709" s="59"/>
      <c r="R709" s="770"/>
      <c r="S709" s="113"/>
      <c r="T709" s="14"/>
      <c r="U709" s="14"/>
      <c r="V709" s="113"/>
      <c r="W709" s="113"/>
    </row>
    <row r="710" spans="1:23" s="96" customFormat="1" ht="15" customHeight="1">
      <c r="A710" s="370">
        <v>210000001530</v>
      </c>
      <c r="B710" s="771" t="s">
        <v>298</v>
      </c>
      <c r="C710" s="930">
        <f t="shared" si="122"/>
        <v>23474.57627118644</v>
      </c>
      <c r="D710" s="738">
        <v>27700</v>
      </c>
      <c r="E710" s="526">
        <v>210000001532</v>
      </c>
      <c r="F710" s="771" t="s">
        <v>302</v>
      </c>
      <c r="G710" s="740">
        <f t="shared" si="123"/>
        <v>24745.76271186441</v>
      </c>
      <c r="H710" s="333">
        <v>29200</v>
      </c>
      <c r="I710" s="334"/>
      <c r="J710" s="334"/>
      <c r="K710" s="334"/>
      <c r="L710" s="334"/>
      <c r="M710" s="108">
        <v>0.1</v>
      </c>
      <c r="N710" s="333"/>
      <c r="O710" s="333"/>
      <c r="P710" s="333"/>
      <c r="Q710" s="110">
        <v>0.1</v>
      </c>
      <c r="R710" s="333">
        <v>24200</v>
      </c>
      <c r="S710" s="111">
        <f>H710/R710</f>
        <v>1.2066115702479339</v>
      </c>
      <c r="T710" s="335">
        <v>22000</v>
      </c>
      <c r="U710" s="335">
        <v>20000</v>
      </c>
      <c r="V710" s="113">
        <f>H710/U710</f>
        <v>1.46</v>
      </c>
      <c r="W710" s="113">
        <f>Q709/V710</f>
        <v>0</v>
      </c>
    </row>
    <row r="711" spans="1:23" s="96" customFormat="1" ht="15" customHeight="1">
      <c r="A711" s="337">
        <v>210000001531</v>
      </c>
      <c r="B711" s="741" t="s">
        <v>299</v>
      </c>
      <c r="C711" s="931">
        <f t="shared" si="122"/>
        <v>25508.474576271186</v>
      </c>
      <c r="D711" s="758">
        <v>30100</v>
      </c>
      <c r="E711" s="528">
        <v>210000001533</v>
      </c>
      <c r="F711" s="741" t="s">
        <v>303</v>
      </c>
      <c r="G711" s="742">
        <f t="shared" si="123"/>
        <v>26864.406779661018</v>
      </c>
      <c r="H711" s="338">
        <v>31700</v>
      </c>
      <c r="I711" s="334"/>
      <c r="J711" s="334"/>
      <c r="K711" s="334"/>
      <c r="L711" s="334"/>
      <c r="M711" s="108">
        <v>0.1</v>
      </c>
      <c r="N711" s="333"/>
      <c r="O711" s="333"/>
      <c r="P711" s="333"/>
      <c r="Q711" s="110">
        <v>0.1</v>
      </c>
      <c r="R711" s="333">
        <v>26200</v>
      </c>
      <c r="S711" s="111">
        <f>H711/R711</f>
        <v>1.2099236641221374</v>
      </c>
      <c r="T711" s="335">
        <v>23800</v>
      </c>
      <c r="U711" s="335">
        <v>21600</v>
      </c>
      <c r="V711" s="113">
        <f>H711/U711</f>
        <v>1.4675925925925926</v>
      </c>
      <c r="W711" s="113">
        <f>Q710/V711</f>
        <v>0.06813880126182965</v>
      </c>
    </row>
    <row r="712" spans="1:23" s="96" customFormat="1" ht="15" customHeight="1">
      <c r="A712" s="772"/>
      <c r="B712" s="767" t="s">
        <v>205</v>
      </c>
      <c r="C712" s="936"/>
      <c r="D712" s="773"/>
      <c r="E712" s="769"/>
      <c r="F712" s="767" t="s">
        <v>206</v>
      </c>
      <c r="G712" s="757"/>
      <c r="H712" s="774"/>
      <c r="I712" s="775"/>
      <c r="J712" s="775"/>
      <c r="K712" s="775"/>
      <c r="L712" s="775"/>
      <c r="M712" s="775"/>
      <c r="N712" s="775"/>
      <c r="O712" s="775"/>
      <c r="P712" s="775"/>
      <c r="Q712" s="776"/>
      <c r="R712" s="775"/>
      <c r="S712" s="111"/>
      <c r="T712" s="777"/>
      <c r="U712" s="777"/>
      <c r="V712" s="113"/>
      <c r="W712" s="113"/>
    </row>
    <row r="713" spans="1:23" s="96" customFormat="1" ht="15" customHeight="1">
      <c r="A713" s="332">
        <v>210000001534</v>
      </c>
      <c r="B713" s="771" t="s">
        <v>300</v>
      </c>
      <c r="C713" s="930">
        <f t="shared" si="122"/>
        <v>24152.54237288136</v>
      </c>
      <c r="D713" s="738">
        <v>28500</v>
      </c>
      <c r="E713" s="526">
        <v>210000001536</v>
      </c>
      <c r="F713" s="771" t="s">
        <v>304</v>
      </c>
      <c r="G713" s="740">
        <f t="shared" si="123"/>
        <v>25169.49152542373</v>
      </c>
      <c r="H713" s="333">
        <v>29700</v>
      </c>
      <c r="I713" s="334"/>
      <c r="J713" s="334"/>
      <c r="K713" s="334"/>
      <c r="L713" s="334"/>
      <c r="M713" s="108">
        <v>0.1</v>
      </c>
      <c r="N713" s="333"/>
      <c r="O713" s="333"/>
      <c r="P713" s="333"/>
      <c r="Q713" s="110">
        <v>0.1</v>
      </c>
      <c r="R713" s="333">
        <v>24500</v>
      </c>
      <c r="S713" s="111">
        <f>H713/R713</f>
        <v>1.2122448979591838</v>
      </c>
      <c r="T713" s="335">
        <v>22300</v>
      </c>
      <c r="U713" s="335">
        <v>20300</v>
      </c>
      <c r="V713" s="113">
        <f>H713/U713</f>
        <v>1.4630541871921183</v>
      </c>
      <c r="W713" s="113">
        <f>Q712/V713</f>
        <v>0</v>
      </c>
    </row>
    <row r="714" spans="1:23" s="96" customFormat="1" ht="15" customHeight="1">
      <c r="A714" s="337">
        <v>210000001535</v>
      </c>
      <c r="B714" s="778" t="s">
        <v>301</v>
      </c>
      <c r="C714" s="928">
        <f t="shared" si="122"/>
        <v>25932.20338983051</v>
      </c>
      <c r="D714" s="758">
        <v>30600</v>
      </c>
      <c r="E714" s="528">
        <v>210000001537</v>
      </c>
      <c r="F714" s="778" t="s">
        <v>305</v>
      </c>
      <c r="G714" s="742">
        <f t="shared" si="123"/>
        <v>27203.389830508477</v>
      </c>
      <c r="H714" s="333">
        <v>32100</v>
      </c>
      <c r="I714" s="334"/>
      <c r="J714" s="334"/>
      <c r="K714" s="334"/>
      <c r="L714" s="334"/>
      <c r="M714" s="108">
        <v>0.1</v>
      </c>
      <c r="N714" s="333"/>
      <c r="O714" s="333"/>
      <c r="P714" s="333"/>
      <c r="Q714" s="110">
        <v>0.1</v>
      </c>
      <c r="R714" s="338">
        <v>26500</v>
      </c>
      <c r="S714" s="111">
        <f>H714/R714</f>
        <v>1.211320754716981</v>
      </c>
      <c r="T714" s="341">
        <v>24100</v>
      </c>
      <c r="U714" s="341">
        <v>21900</v>
      </c>
      <c r="V714" s="113">
        <f>H714/U714</f>
        <v>1.4657534246575343</v>
      </c>
      <c r="W714" s="113">
        <f>Q713/V714</f>
        <v>0.06822429906542056</v>
      </c>
    </row>
    <row r="715" spans="1:23" s="96" customFormat="1" ht="15" customHeight="1">
      <c r="A715" s="779"/>
      <c r="B715" s="780" t="s">
        <v>356</v>
      </c>
      <c r="C715" s="937"/>
      <c r="D715" s="781"/>
      <c r="E715" s="752"/>
      <c r="F715" s="780" t="s">
        <v>357</v>
      </c>
      <c r="G715" s="782"/>
      <c r="H715" s="508"/>
      <c r="I715" s="508"/>
      <c r="J715" s="508"/>
      <c r="K715" s="508"/>
      <c r="L715" s="508"/>
      <c r="M715" s="508"/>
      <c r="N715" s="508"/>
      <c r="O715" s="508"/>
      <c r="P715" s="508"/>
      <c r="Q715" s="54"/>
      <c r="R715" s="508"/>
      <c r="S715" s="113"/>
      <c r="T715" s="19"/>
      <c r="U715" s="19"/>
      <c r="V715" s="113"/>
      <c r="W715" s="113"/>
    </row>
    <row r="716" spans="1:23" s="96" customFormat="1" ht="15" customHeight="1">
      <c r="A716" s="332">
        <v>210000806308</v>
      </c>
      <c r="B716" s="737" t="s">
        <v>635</v>
      </c>
      <c r="C716" s="930">
        <f aca="true" t="shared" si="127" ref="C716:C722">D716/1.18</f>
        <v>661.0169491525425</v>
      </c>
      <c r="D716" s="687">
        <v>780</v>
      </c>
      <c r="E716" s="526">
        <v>210000806322</v>
      </c>
      <c r="F716" s="737" t="s">
        <v>636</v>
      </c>
      <c r="G716" s="671">
        <f aca="true" t="shared" si="128" ref="G716:G722">H716/1.18</f>
        <v>694.9152542372882</v>
      </c>
      <c r="H716" s="687">
        <v>820</v>
      </c>
      <c r="I716" s="688"/>
      <c r="J716" s="688"/>
      <c r="K716" s="688"/>
      <c r="L716" s="688"/>
      <c r="M716" s="108">
        <v>0</v>
      </c>
      <c r="N716" s="687"/>
      <c r="O716" s="687"/>
      <c r="P716" s="687"/>
      <c r="Q716" s="110">
        <v>0.2</v>
      </c>
      <c r="R716" s="333">
        <v>680</v>
      </c>
      <c r="S716" s="111">
        <f aca="true" t="shared" si="129" ref="S716:S722">H716/R716</f>
        <v>1.2058823529411764</v>
      </c>
      <c r="T716" s="335">
        <v>620</v>
      </c>
      <c r="U716" s="335">
        <v>540</v>
      </c>
      <c r="V716" s="113">
        <f aca="true" t="shared" si="130" ref="V716:V722">H716/U716</f>
        <v>1.5185185185185186</v>
      </c>
      <c r="W716" s="113">
        <f aca="true" t="shared" si="131" ref="W716:W722">Q715/V716</f>
        <v>0</v>
      </c>
    </row>
    <row r="717" spans="1:23" s="96" customFormat="1" ht="15" customHeight="1">
      <c r="A717" s="332">
        <v>210000806309</v>
      </c>
      <c r="B717" s="737" t="s">
        <v>360</v>
      </c>
      <c r="C717" s="930">
        <f t="shared" si="127"/>
        <v>762.7118644067797</v>
      </c>
      <c r="D717" s="687">
        <v>900</v>
      </c>
      <c r="E717" s="526">
        <v>210000806323</v>
      </c>
      <c r="F717" s="737" t="s">
        <v>373</v>
      </c>
      <c r="G717" s="671">
        <f t="shared" si="128"/>
        <v>847.4576271186442</v>
      </c>
      <c r="H717" s="687">
        <v>1000</v>
      </c>
      <c r="I717" s="688"/>
      <c r="J717" s="688"/>
      <c r="K717" s="688"/>
      <c r="L717" s="688"/>
      <c r="M717" s="108">
        <v>0</v>
      </c>
      <c r="N717" s="687"/>
      <c r="O717" s="687"/>
      <c r="P717" s="687"/>
      <c r="Q717" s="110">
        <v>0.2</v>
      </c>
      <c r="R717" s="333">
        <v>830</v>
      </c>
      <c r="S717" s="111">
        <f t="shared" si="129"/>
        <v>1.2048192771084338</v>
      </c>
      <c r="T717" s="335">
        <v>760</v>
      </c>
      <c r="U717" s="335">
        <v>660</v>
      </c>
      <c r="V717" s="113">
        <f t="shared" si="130"/>
        <v>1.5151515151515151</v>
      </c>
      <c r="W717" s="113">
        <f t="shared" si="131"/>
        <v>0.132</v>
      </c>
    </row>
    <row r="718" spans="1:23" s="96" customFormat="1" ht="15" customHeight="1">
      <c r="A718" s="332">
        <v>210000806310</v>
      </c>
      <c r="B718" s="737" t="s">
        <v>361</v>
      </c>
      <c r="C718" s="930">
        <f t="shared" si="127"/>
        <v>932.2033898305085</v>
      </c>
      <c r="D718" s="687">
        <v>1100</v>
      </c>
      <c r="E718" s="526">
        <v>210000806324</v>
      </c>
      <c r="F718" s="737" t="s">
        <v>374</v>
      </c>
      <c r="G718" s="671">
        <f t="shared" si="128"/>
        <v>1016.949152542373</v>
      </c>
      <c r="H718" s="687">
        <v>1200</v>
      </c>
      <c r="I718" s="688"/>
      <c r="J718" s="688"/>
      <c r="K718" s="688"/>
      <c r="L718" s="688"/>
      <c r="M718" s="108">
        <v>0</v>
      </c>
      <c r="N718" s="687"/>
      <c r="O718" s="687"/>
      <c r="P718" s="687"/>
      <c r="Q718" s="110">
        <v>0.2</v>
      </c>
      <c r="R718" s="333">
        <v>990</v>
      </c>
      <c r="S718" s="111">
        <f t="shared" si="129"/>
        <v>1.2121212121212122</v>
      </c>
      <c r="T718" s="335">
        <v>900</v>
      </c>
      <c r="U718" s="335">
        <v>780</v>
      </c>
      <c r="V718" s="113">
        <f t="shared" si="130"/>
        <v>1.5384615384615385</v>
      </c>
      <c r="W718" s="113">
        <f t="shared" si="131"/>
        <v>0.13</v>
      </c>
    </row>
    <row r="719" spans="1:23" s="96" customFormat="1" ht="15" customHeight="1">
      <c r="A719" s="332">
        <v>210000806311</v>
      </c>
      <c r="B719" s="737" t="s">
        <v>362</v>
      </c>
      <c r="C719" s="930">
        <f t="shared" si="127"/>
        <v>1059.322033898305</v>
      </c>
      <c r="D719" s="687">
        <v>1250</v>
      </c>
      <c r="E719" s="526">
        <v>210000806325</v>
      </c>
      <c r="F719" s="737" t="s">
        <v>375</v>
      </c>
      <c r="G719" s="671">
        <f t="shared" si="128"/>
        <v>1127.1186440677966</v>
      </c>
      <c r="H719" s="687">
        <v>1330</v>
      </c>
      <c r="I719" s="688"/>
      <c r="J719" s="688"/>
      <c r="K719" s="688"/>
      <c r="L719" s="688"/>
      <c r="M719" s="108">
        <v>0</v>
      </c>
      <c r="N719" s="687"/>
      <c r="O719" s="687"/>
      <c r="P719" s="687"/>
      <c r="Q719" s="110">
        <v>0.2</v>
      </c>
      <c r="R719" s="333">
        <v>1100</v>
      </c>
      <c r="S719" s="111">
        <f t="shared" si="129"/>
        <v>1.209090909090909</v>
      </c>
      <c r="T719" s="335">
        <v>1000</v>
      </c>
      <c r="U719" s="335">
        <v>890</v>
      </c>
      <c r="V719" s="113">
        <f t="shared" si="130"/>
        <v>1.4943820224719102</v>
      </c>
      <c r="W719" s="113">
        <f t="shared" si="131"/>
        <v>0.13383458646616542</v>
      </c>
    </row>
    <row r="720" spans="1:23" s="96" customFormat="1" ht="15" customHeight="1">
      <c r="A720" s="332">
        <v>210000806312</v>
      </c>
      <c r="B720" s="737" t="s">
        <v>363</v>
      </c>
      <c r="C720" s="930">
        <f t="shared" si="127"/>
        <v>1186.4406779661017</v>
      </c>
      <c r="D720" s="687">
        <v>1400</v>
      </c>
      <c r="E720" s="526">
        <v>210000806326</v>
      </c>
      <c r="F720" s="737" t="s">
        <v>376</v>
      </c>
      <c r="G720" s="671">
        <f t="shared" si="128"/>
        <v>1228.813559322034</v>
      </c>
      <c r="H720" s="687">
        <v>1450</v>
      </c>
      <c r="I720" s="688"/>
      <c r="J720" s="688"/>
      <c r="K720" s="688"/>
      <c r="L720" s="688"/>
      <c r="M720" s="108">
        <v>0</v>
      </c>
      <c r="N720" s="687"/>
      <c r="O720" s="687"/>
      <c r="P720" s="687"/>
      <c r="Q720" s="110">
        <v>0.2</v>
      </c>
      <c r="R720" s="333">
        <v>1200</v>
      </c>
      <c r="S720" s="111">
        <f t="shared" si="129"/>
        <v>1.2083333333333333</v>
      </c>
      <c r="T720" s="335">
        <v>1100</v>
      </c>
      <c r="U720" s="335">
        <v>970</v>
      </c>
      <c r="V720" s="113">
        <f t="shared" si="130"/>
        <v>1.4948453608247423</v>
      </c>
      <c r="W720" s="113">
        <f t="shared" si="131"/>
        <v>0.13379310344827586</v>
      </c>
    </row>
    <row r="721" spans="1:23" s="96" customFormat="1" ht="15" customHeight="1">
      <c r="A721" s="332">
        <v>210000806313</v>
      </c>
      <c r="B721" s="737" t="s">
        <v>364</v>
      </c>
      <c r="C721" s="930">
        <f t="shared" si="127"/>
        <v>1313.5593220338983</v>
      </c>
      <c r="D721" s="687">
        <v>1550</v>
      </c>
      <c r="E721" s="526">
        <v>210000806327</v>
      </c>
      <c r="F721" s="737" t="s">
        <v>377</v>
      </c>
      <c r="G721" s="671">
        <f t="shared" si="128"/>
        <v>1398.3050847457628</v>
      </c>
      <c r="H721" s="687">
        <v>1650</v>
      </c>
      <c r="I721" s="688"/>
      <c r="J721" s="688"/>
      <c r="K721" s="688"/>
      <c r="L721" s="688"/>
      <c r="M721" s="108">
        <v>0</v>
      </c>
      <c r="N721" s="687"/>
      <c r="O721" s="687"/>
      <c r="P721" s="687"/>
      <c r="Q721" s="110">
        <v>0.2</v>
      </c>
      <c r="R721" s="333">
        <v>1380</v>
      </c>
      <c r="S721" s="111">
        <f t="shared" si="129"/>
        <v>1.1956521739130435</v>
      </c>
      <c r="T721" s="335">
        <v>1250</v>
      </c>
      <c r="U721" s="335">
        <v>1100</v>
      </c>
      <c r="V721" s="113">
        <f t="shared" si="130"/>
        <v>1.5</v>
      </c>
      <c r="W721" s="113">
        <f t="shared" si="131"/>
        <v>0.13333333333333333</v>
      </c>
    </row>
    <row r="722" spans="1:23" s="96" customFormat="1" ht="15" customHeight="1">
      <c r="A722" s="337">
        <v>210000806314</v>
      </c>
      <c r="B722" s="741" t="s">
        <v>365</v>
      </c>
      <c r="C722" s="930">
        <f t="shared" si="127"/>
        <v>1398.3050847457628</v>
      </c>
      <c r="D722" s="687">
        <v>1650</v>
      </c>
      <c r="E722" s="528">
        <v>210000806328</v>
      </c>
      <c r="F722" s="741" t="s">
        <v>378</v>
      </c>
      <c r="G722" s="671">
        <f t="shared" si="128"/>
        <v>1525.4237288135594</v>
      </c>
      <c r="H722" s="687">
        <v>1800</v>
      </c>
      <c r="I722" s="688"/>
      <c r="J722" s="688"/>
      <c r="K722" s="688"/>
      <c r="L722" s="688"/>
      <c r="M722" s="108">
        <v>0</v>
      </c>
      <c r="N722" s="687"/>
      <c r="O722" s="687"/>
      <c r="P722" s="687"/>
      <c r="Q722" s="110">
        <v>0.2</v>
      </c>
      <c r="R722" s="338">
        <v>1500</v>
      </c>
      <c r="S722" s="111">
        <f t="shared" si="129"/>
        <v>1.2</v>
      </c>
      <c r="T722" s="341">
        <v>1400</v>
      </c>
      <c r="U722" s="341">
        <v>1200</v>
      </c>
      <c r="V722" s="113">
        <f t="shared" si="130"/>
        <v>1.5</v>
      </c>
      <c r="W722" s="113">
        <f t="shared" si="131"/>
        <v>0.13333333333333333</v>
      </c>
    </row>
    <row r="723" spans="1:23" s="96" customFormat="1" ht="15" customHeight="1">
      <c r="A723" s="783"/>
      <c r="B723" s="780" t="s">
        <v>358</v>
      </c>
      <c r="C723" s="938"/>
      <c r="D723" s="784"/>
      <c r="E723" s="785"/>
      <c r="F723" s="780" t="s">
        <v>359</v>
      </c>
      <c r="G723" s="786"/>
      <c r="H723" s="19"/>
      <c r="I723" s="19"/>
      <c r="J723" s="19"/>
      <c r="K723" s="19"/>
      <c r="L723" s="19"/>
      <c r="M723" s="19"/>
      <c r="N723" s="19"/>
      <c r="O723" s="19"/>
      <c r="P723" s="19"/>
      <c r="Q723" s="54"/>
      <c r="R723" s="508"/>
      <c r="S723" s="111"/>
      <c r="T723" s="19"/>
      <c r="U723" s="19"/>
      <c r="V723" s="113"/>
      <c r="W723" s="113"/>
    </row>
    <row r="724" spans="1:23" s="96" customFormat="1" ht="15" customHeight="1">
      <c r="A724" s="332">
        <v>210000806315</v>
      </c>
      <c r="B724" s="737" t="s">
        <v>366</v>
      </c>
      <c r="C724" s="930">
        <f aca="true" t="shared" si="132" ref="C724:C730">D724/1.18</f>
        <v>644.0677966101696</v>
      </c>
      <c r="D724" s="687">
        <v>760</v>
      </c>
      <c r="E724" s="526">
        <v>210000806329</v>
      </c>
      <c r="F724" s="737" t="s">
        <v>379</v>
      </c>
      <c r="G724" s="671">
        <f aca="true" t="shared" si="133" ref="G724:G730">H724/1.18</f>
        <v>669.4915254237288</v>
      </c>
      <c r="H724" s="687">
        <v>790</v>
      </c>
      <c r="I724" s="688"/>
      <c r="J724" s="688"/>
      <c r="K724" s="688"/>
      <c r="L724" s="688"/>
      <c r="M724" s="108">
        <v>0</v>
      </c>
      <c r="N724" s="687"/>
      <c r="O724" s="687"/>
      <c r="P724" s="687"/>
      <c r="Q724" s="110">
        <v>0.2</v>
      </c>
      <c r="R724" s="333">
        <v>660</v>
      </c>
      <c r="S724" s="111">
        <f aca="true" t="shared" si="134" ref="S724:S730">H724/R724</f>
        <v>1.196969696969697</v>
      </c>
      <c r="T724" s="335">
        <v>600</v>
      </c>
      <c r="U724" s="335">
        <v>500</v>
      </c>
      <c r="V724" s="113">
        <f aca="true" t="shared" si="135" ref="V724:V730">H724/U724</f>
        <v>1.58</v>
      </c>
      <c r="W724" s="113">
        <f aca="true" t="shared" si="136" ref="W724:W730">Q723/V724</f>
        <v>0</v>
      </c>
    </row>
    <row r="725" spans="1:23" s="96" customFormat="1" ht="15" customHeight="1">
      <c r="A725" s="332">
        <v>210000806316</v>
      </c>
      <c r="B725" s="737" t="s">
        <v>367</v>
      </c>
      <c r="C725" s="930">
        <f t="shared" si="132"/>
        <v>754.2372881355933</v>
      </c>
      <c r="D725" s="687">
        <v>890</v>
      </c>
      <c r="E725" s="526">
        <v>210000806330</v>
      </c>
      <c r="F725" s="737" t="s">
        <v>380</v>
      </c>
      <c r="G725" s="671">
        <f t="shared" si="133"/>
        <v>788.135593220339</v>
      </c>
      <c r="H725" s="687">
        <v>930</v>
      </c>
      <c r="I725" s="688"/>
      <c r="J725" s="688"/>
      <c r="K725" s="688"/>
      <c r="L725" s="688"/>
      <c r="M725" s="108">
        <v>0</v>
      </c>
      <c r="N725" s="687"/>
      <c r="O725" s="687"/>
      <c r="P725" s="687"/>
      <c r="Q725" s="110">
        <v>0.2</v>
      </c>
      <c r="R725" s="333">
        <v>770</v>
      </c>
      <c r="S725" s="111">
        <f t="shared" si="134"/>
        <v>1.2077922077922079</v>
      </c>
      <c r="T725" s="335">
        <v>700</v>
      </c>
      <c r="U725" s="335">
        <v>610</v>
      </c>
      <c r="V725" s="113">
        <f t="shared" si="135"/>
        <v>1.5245901639344261</v>
      </c>
      <c r="W725" s="113">
        <f t="shared" si="136"/>
        <v>0.13118279569892474</v>
      </c>
    </row>
    <row r="726" spans="1:23" s="96" customFormat="1" ht="15" customHeight="1">
      <c r="A726" s="332">
        <v>210000806317</v>
      </c>
      <c r="B726" s="737" t="s">
        <v>368</v>
      </c>
      <c r="C726" s="930">
        <f t="shared" si="132"/>
        <v>847.4576271186442</v>
      </c>
      <c r="D726" s="687">
        <v>1000</v>
      </c>
      <c r="E726" s="526">
        <v>210000806331</v>
      </c>
      <c r="F726" s="737" t="s">
        <v>381</v>
      </c>
      <c r="G726" s="671">
        <f t="shared" si="133"/>
        <v>932.2033898305085</v>
      </c>
      <c r="H726" s="687">
        <v>1100</v>
      </c>
      <c r="I726" s="688"/>
      <c r="J726" s="688"/>
      <c r="K726" s="688"/>
      <c r="L726" s="688"/>
      <c r="M726" s="108">
        <v>0</v>
      </c>
      <c r="N726" s="687"/>
      <c r="O726" s="687"/>
      <c r="P726" s="687"/>
      <c r="Q726" s="110">
        <v>0.2</v>
      </c>
      <c r="R726" s="333">
        <v>900</v>
      </c>
      <c r="S726" s="111">
        <f t="shared" si="134"/>
        <v>1.2222222222222223</v>
      </c>
      <c r="T726" s="335">
        <v>830</v>
      </c>
      <c r="U726" s="335">
        <v>720</v>
      </c>
      <c r="V726" s="113">
        <f t="shared" si="135"/>
        <v>1.5277777777777777</v>
      </c>
      <c r="W726" s="113">
        <f t="shared" si="136"/>
        <v>0.13090909090909092</v>
      </c>
    </row>
    <row r="727" spans="1:23" s="96" customFormat="1" ht="15" customHeight="1">
      <c r="A727" s="332">
        <v>210000806318</v>
      </c>
      <c r="B727" s="737" t="s">
        <v>369</v>
      </c>
      <c r="C727" s="930">
        <f t="shared" si="132"/>
        <v>974.5762711864407</v>
      </c>
      <c r="D727" s="687">
        <v>1150</v>
      </c>
      <c r="E727" s="526">
        <v>210000806332</v>
      </c>
      <c r="F727" s="737" t="s">
        <v>382</v>
      </c>
      <c r="G727" s="671">
        <f t="shared" si="133"/>
        <v>1067.7966101694915</v>
      </c>
      <c r="H727" s="687">
        <v>1260</v>
      </c>
      <c r="I727" s="688"/>
      <c r="J727" s="688"/>
      <c r="K727" s="688"/>
      <c r="L727" s="688"/>
      <c r="M727" s="108">
        <v>0</v>
      </c>
      <c r="N727" s="687"/>
      <c r="O727" s="687"/>
      <c r="P727" s="687"/>
      <c r="Q727" s="110">
        <v>0.2</v>
      </c>
      <c r="R727" s="333">
        <v>1050</v>
      </c>
      <c r="S727" s="111">
        <f t="shared" si="134"/>
        <v>1.2</v>
      </c>
      <c r="T727" s="335">
        <v>950</v>
      </c>
      <c r="U727" s="335">
        <v>830</v>
      </c>
      <c r="V727" s="113">
        <f t="shared" si="135"/>
        <v>1.5180722891566265</v>
      </c>
      <c r="W727" s="113">
        <f t="shared" si="136"/>
        <v>0.13174603174603175</v>
      </c>
    </row>
    <row r="728" spans="1:23" s="96" customFormat="1" ht="15" customHeight="1">
      <c r="A728" s="332">
        <v>210000806319</v>
      </c>
      <c r="B728" s="737" t="s">
        <v>370</v>
      </c>
      <c r="C728" s="930">
        <f t="shared" si="132"/>
        <v>1059.322033898305</v>
      </c>
      <c r="D728" s="687">
        <v>1250</v>
      </c>
      <c r="E728" s="526">
        <v>210000806333</v>
      </c>
      <c r="F728" s="737" t="s">
        <v>383</v>
      </c>
      <c r="G728" s="671">
        <f t="shared" si="133"/>
        <v>1169.491525423729</v>
      </c>
      <c r="H728" s="687">
        <v>1380</v>
      </c>
      <c r="I728" s="688"/>
      <c r="J728" s="688"/>
      <c r="K728" s="688"/>
      <c r="L728" s="688"/>
      <c r="M728" s="108">
        <v>0</v>
      </c>
      <c r="N728" s="687"/>
      <c r="O728" s="687"/>
      <c r="P728" s="687"/>
      <c r="Q728" s="110">
        <v>0.2</v>
      </c>
      <c r="R728" s="333">
        <v>1150</v>
      </c>
      <c r="S728" s="111">
        <f t="shared" si="134"/>
        <v>1.2</v>
      </c>
      <c r="T728" s="335">
        <v>1050</v>
      </c>
      <c r="U728" s="335">
        <v>900</v>
      </c>
      <c r="V728" s="113">
        <f t="shared" si="135"/>
        <v>1.5333333333333334</v>
      </c>
      <c r="W728" s="113">
        <f t="shared" si="136"/>
        <v>0.13043478260869565</v>
      </c>
    </row>
    <row r="729" spans="1:23" s="96" customFormat="1" ht="15" customHeight="1">
      <c r="A729" s="332">
        <v>210000806320</v>
      </c>
      <c r="B729" s="737" t="s">
        <v>371</v>
      </c>
      <c r="C729" s="930">
        <f t="shared" si="132"/>
        <v>1169.491525423729</v>
      </c>
      <c r="D729" s="687">
        <v>1380</v>
      </c>
      <c r="E729" s="526">
        <v>210000806334</v>
      </c>
      <c r="F729" s="737" t="s">
        <v>384</v>
      </c>
      <c r="G729" s="671">
        <f t="shared" si="133"/>
        <v>1237.2881355932204</v>
      </c>
      <c r="H729" s="687">
        <v>1460</v>
      </c>
      <c r="I729" s="688"/>
      <c r="J729" s="688"/>
      <c r="K729" s="688"/>
      <c r="L729" s="688"/>
      <c r="M729" s="108">
        <v>0</v>
      </c>
      <c r="N729" s="687"/>
      <c r="O729" s="687"/>
      <c r="P729" s="687"/>
      <c r="Q729" s="110">
        <v>0.2</v>
      </c>
      <c r="R729" s="333">
        <v>1200</v>
      </c>
      <c r="S729" s="111">
        <f t="shared" si="134"/>
        <v>1.2166666666666666</v>
      </c>
      <c r="T729" s="335">
        <v>1100</v>
      </c>
      <c r="U729" s="335">
        <v>950</v>
      </c>
      <c r="V729" s="113">
        <f t="shared" si="135"/>
        <v>1.5368421052631578</v>
      </c>
      <c r="W729" s="113">
        <f t="shared" si="136"/>
        <v>0.13013698630136988</v>
      </c>
    </row>
    <row r="730" spans="1:23" s="96" customFormat="1" ht="15" customHeight="1">
      <c r="A730" s="337">
        <v>210000806321</v>
      </c>
      <c r="B730" s="741" t="s">
        <v>372</v>
      </c>
      <c r="C730" s="928">
        <f t="shared" si="132"/>
        <v>1313.5593220338983</v>
      </c>
      <c r="D730" s="787">
        <v>1550</v>
      </c>
      <c r="E730" s="526">
        <v>210000806335</v>
      </c>
      <c r="F730" s="741" t="s">
        <v>385</v>
      </c>
      <c r="G730" s="692">
        <f t="shared" si="133"/>
        <v>1483.0508474576272</v>
      </c>
      <c r="H730" s="787">
        <v>1750</v>
      </c>
      <c r="I730" s="688"/>
      <c r="J730" s="688"/>
      <c r="K730" s="688"/>
      <c r="L730" s="688"/>
      <c r="M730" s="108">
        <v>0</v>
      </c>
      <c r="N730" s="687"/>
      <c r="O730" s="687"/>
      <c r="P730" s="687"/>
      <c r="Q730" s="110">
        <v>0.2</v>
      </c>
      <c r="R730" s="338">
        <v>1450</v>
      </c>
      <c r="S730" s="111">
        <f t="shared" si="134"/>
        <v>1.206896551724138</v>
      </c>
      <c r="T730" s="341">
        <v>1300</v>
      </c>
      <c r="U730" s="341">
        <v>1150</v>
      </c>
      <c r="V730" s="113">
        <f t="shared" si="135"/>
        <v>1.5217391304347827</v>
      </c>
      <c r="W730" s="113">
        <f t="shared" si="136"/>
        <v>0.13142857142857142</v>
      </c>
    </row>
    <row r="731" spans="1:23" s="96" customFormat="1" ht="15" customHeight="1">
      <c r="A731" s="788"/>
      <c r="B731" s="789" t="s">
        <v>388</v>
      </c>
      <c r="C731" s="939"/>
      <c r="D731" s="781"/>
      <c r="E731" s="791"/>
      <c r="F731" s="789" t="s">
        <v>389</v>
      </c>
      <c r="G731" s="790"/>
      <c r="H731" s="508"/>
      <c r="I731" s="792"/>
      <c r="J731" s="792"/>
      <c r="K731" s="792"/>
      <c r="L731" s="792"/>
      <c r="M731" s="792"/>
      <c r="N731" s="792"/>
      <c r="O731" s="792"/>
      <c r="P731" s="792"/>
      <c r="Q731" s="793"/>
      <c r="R731" s="792"/>
      <c r="S731" s="111"/>
      <c r="T731" s="794"/>
      <c r="U731" s="794"/>
      <c r="V731" s="113"/>
      <c r="W731" s="113"/>
    </row>
    <row r="732" spans="1:23" s="96" customFormat="1" ht="15" customHeight="1">
      <c r="A732" s="332">
        <v>210000080805</v>
      </c>
      <c r="B732" s="795" t="s">
        <v>239</v>
      </c>
      <c r="C732" s="940">
        <f aca="true" t="shared" si="137" ref="C732:C738">D732/1.18</f>
        <v>11864.406779661018</v>
      </c>
      <c r="D732" s="796">
        <v>14000</v>
      </c>
      <c r="E732" s="526">
        <v>210000080812</v>
      </c>
      <c r="F732" s="795" t="s">
        <v>246</v>
      </c>
      <c r="G732" s="671">
        <f aca="true" t="shared" si="138" ref="G732:G738">H732/1.18</f>
        <v>13728.813559322034</v>
      </c>
      <c r="H732" s="333">
        <v>16200</v>
      </c>
      <c r="I732" s="334"/>
      <c r="J732" s="334"/>
      <c r="K732" s="334"/>
      <c r="L732" s="334"/>
      <c r="M732" s="108">
        <v>0.1</v>
      </c>
      <c r="N732" s="333"/>
      <c r="O732" s="333"/>
      <c r="P732" s="333"/>
      <c r="Q732" s="110">
        <v>0.1</v>
      </c>
      <c r="R732" s="333">
        <v>13400</v>
      </c>
      <c r="S732" s="111">
        <f aca="true" t="shared" si="139" ref="S732:S738">H732/R732</f>
        <v>1.208955223880597</v>
      </c>
      <c r="T732" s="335">
        <v>12200</v>
      </c>
      <c r="U732" s="335">
        <v>11600</v>
      </c>
      <c r="V732" s="113">
        <f aca="true" t="shared" si="140" ref="V732:V738">H732/U732</f>
        <v>1.396551724137931</v>
      </c>
      <c r="W732" s="113">
        <f aca="true" t="shared" si="141" ref="W732:W738">Q731/V732</f>
        <v>0</v>
      </c>
    </row>
    <row r="733" spans="1:23" s="96" customFormat="1" ht="15" customHeight="1">
      <c r="A733" s="332">
        <v>210000080806</v>
      </c>
      <c r="B733" s="795" t="s">
        <v>240</v>
      </c>
      <c r="C733" s="940">
        <f t="shared" si="137"/>
        <v>13305.084745762713</v>
      </c>
      <c r="D733" s="796">
        <v>15700</v>
      </c>
      <c r="E733" s="526">
        <v>210000080813</v>
      </c>
      <c r="F733" s="795" t="s">
        <v>247</v>
      </c>
      <c r="G733" s="671">
        <f t="shared" si="138"/>
        <v>15593.220338983052</v>
      </c>
      <c r="H733" s="333">
        <v>18400</v>
      </c>
      <c r="I733" s="334"/>
      <c r="J733" s="334"/>
      <c r="K733" s="334"/>
      <c r="L733" s="334"/>
      <c r="M733" s="108">
        <v>0.1</v>
      </c>
      <c r="N733" s="333"/>
      <c r="O733" s="333"/>
      <c r="P733" s="333"/>
      <c r="Q733" s="110">
        <v>0.1</v>
      </c>
      <c r="R733" s="333">
        <v>15200</v>
      </c>
      <c r="S733" s="111">
        <f t="shared" si="139"/>
        <v>1.2105263157894737</v>
      </c>
      <c r="T733" s="335">
        <v>13800</v>
      </c>
      <c r="U733" s="335">
        <v>13200</v>
      </c>
      <c r="V733" s="113">
        <f t="shared" si="140"/>
        <v>1.393939393939394</v>
      </c>
      <c r="W733" s="113">
        <f t="shared" si="141"/>
        <v>0.07173913043478261</v>
      </c>
    </row>
    <row r="734" spans="1:23" s="96" customFormat="1" ht="15" customHeight="1">
      <c r="A734" s="332">
        <v>210000080807</v>
      </c>
      <c r="B734" s="795" t="s">
        <v>241</v>
      </c>
      <c r="C734" s="940">
        <f t="shared" si="137"/>
        <v>14915.254237288136</v>
      </c>
      <c r="D734" s="796">
        <v>17600</v>
      </c>
      <c r="E734" s="526">
        <v>210000080814</v>
      </c>
      <c r="F734" s="795" t="s">
        <v>248</v>
      </c>
      <c r="G734" s="671">
        <f t="shared" si="138"/>
        <v>17457.627118644068</v>
      </c>
      <c r="H734" s="333">
        <v>20600</v>
      </c>
      <c r="I734" s="334"/>
      <c r="J734" s="334"/>
      <c r="K734" s="334"/>
      <c r="L734" s="334"/>
      <c r="M734" s="108">
        <v>0.1</v>
      </c>
      <c r="N734" s="333"/>
      <c r="O734" s="333"/>
      <c r="P734" s="333"/>
      <c r="Q734" s="110">
        <v>0.1</v>
      </c>
      <c r="R734" s="333">
        <v>17000</v>
      </c>
      <c r="S734" s="111">
        <f t="shared" si="139"/>
        <v>1.2117647058823529</v>
      </c>
      <c r="T734" s="335">
        <v>15500</v>
      </c>
      <c r="U734" s="335">
        <v>14800</v>
      </c>
      <c r="V734" s="113">
        <f t="shared" si="140"/>
        <v>1.3918918918918919</v>
      </c>
      <c r="W734" s="113">
        <f t="shared" si="141"/>
        <v>0.07184466019417476</v>
      </c>
    </row>
    <row r="735" spans="1:23" s="96" customFormat="1" ht="15" customHeight="1">
      <c r="A735" s="332">
        <v>210000080808</v>
      </c>
      <c r="B735" s="795" t="s">
        <v>242</v>
      </c>
      <c r="C735" s="940">
        <f t="shared" si="137"/>
        <v>16101.694915254238</v>
      </c>
      <c r="D735" s="796">
        <v>19000</v>
      </c>
      <c r="E735" s="526">
        <v>210000080815</v>
      </c>
      <c r="F735" s="795" t="s">
        <v>249</v>
      </c>
      <c r="G735" s="671">
        <f t="shared" si="138"/>
        <v>18898.305084745763</v>
      </c>
      <c r="H735" s="333">
        <v>22300</v>
      </c>
      <c r="I735" s="334"/>
      <c r="J735" s="334"/>
      <c r="K735" s="334"/>
      <c r="L735" s="334"/>
      <c r="M735" s="108">
        <v>0.1</v>
      </c>
      <c r="N735" s="333"/>
      <c r="O735" s="333"/>
      <c r="P735" s="333"/>
      <c r="Q735" s="110">
        <v>0.1</v>
      </c>
      <c r="R735" s="333">
        <v>18500</v>
      </c>
      <c r="S735" s="111">
        <f t="shared" si="139"/>
        <v>1.2054054054054053</v>
      </c>
      <c r="T735" s="335">
        <v>16800</v>
      </c>
      <c r="U735" s="335">
        <v>16000</v>
      </c>
      <c r="V735" s="113">
        <f t="shared" si="140"/>
        <v>1.39375</v>
      </c>
      <c r="W735" s="113">
        <f t="shared" si="141"/>
        <v>0.07174887892376682</v>
      </c>
    </row>
    <row r="736" spans="1:23" s="96" customFormat="1" ht="15" customHeight="1">
      <c r="A736" s="332">
        <v>210000080809</v>
      </c>
      <c r="B736" s="795" t="s">
        <v>243</v>
      </c>
      <c r="C736" s="940">
        <f t="shared" si="137"/>
        <v>17711.864406779663</v>
      </c>
      <c r="D736" s="796">
        <v>20900</v>
      </c>
      <c r="E736" s="526">
        <v>210000080816</v>
      </c>
      <c r="F736" s="795" t="s">
        <v>250</v>
      </c>
      <c r="G736" s="671">
        <f t="shared" si="138"/>
        <v>21186.440677966104</v>
      </c>
      <c r="H736" s="333">
        <v>25000</v>
      </c>
      <c r="I736" s="334"/>
      <c r="J736" s="334"/>
      <c r="K736" s="334"/>
      <c r="L736" s="334"/>
      <c r="M736" s="108">
        <v>0.1</v>
      </c>
      <c r="N736" s="333"/>
      <c r="O736" s="333"/>
      <c r="P736" s="333"/>
      <c r="Q736" s="110">
        <v>0.1</v>
      </c>
      <c r="R736" s="333">
        <v>20600</v>
      </c>
      <c r="S736" s="111">
        <f t="shared" si="139"/>
        <v>1.2135922330097086</v>
      </c>
      <c r="T736" s="335">
        <v>18700</v>
      </c>
      <c r="U736" s="335">
        <v>17800</v>
      </c>
      <c r="V736" s="113">
        <f t="shared" si="140"/>
        <v>1.404494382022472</v>
      </c>
      <c r="W736" s="113">
        <f t="shared" si="141"/>
        <v>0.0712</v>
      </c>
    </row>
    <row r="737" spans="1:23" s="96" customFormat="1" ht="15" customHeight="1">
      <c r="A737" s="332">
        <v>210000080810</v>
      </c>
      <c r="B737" s="795" t="s">
        <v>244</v>
      </c>
      <c r="C737" s="940">
        <f t="shared" si="137"/>
        <v>19067.79661016949</v>
      </c>
      <c r="D737" s="796">
        <v>22500</v>
      </c>
      <c r="E737" s="526">
        <v>210000080817</v>
      </c>
      <c r="F737" s="795" t="s">
        <v>251</v>
      </c>
      <c r="G737" s="671">
        <f t="shared" si="138"/>
        <v>22033.898305084746</v>
      </c>
      <c r="H737" s="333">
        <v>26000</v>
      </c>
      <c r="I737" s="334"/>
      <c r="J737" s="334"/>
      <c r="K737" s="334"/>
      <c r="L737" s="334"/>
      <c r="M737" s="108">
        <v>0.1</v>
      </c>
      <c r="N737" s="333"/>
      <c r="O737" s="333"/>
      <c r="P737" s="333"/>
      <c r="Q737" s="110">
        <v>0.1</v>
      </c>
      <c r="R737" s="333">
        <v>21500</v>
      </c>
      <c r="S737" s="111">
        <f t="shared" si="139"/>
        <v>1.2093023255813953</v>
      </c>
      <c r="T737" s="335">
        <v>19500</v>
      </c>
      <c r="U737" s="335">
        <v>18600</v>
      </c>
      <c r="V737" s="113">
        <f t="shared" si="140"/>
        <v>1.3978494623655915</v>
      </c>
      <c r="W737" s="113">
        <f t="shared" si="141"/>
        <v>0.07153846153846154</v>
      </c>
    </row>
    <row r="738" spans="1:23" s="96" customFormat="1" ht="15" customHeight="1">
      <c r="A738" s="337">
        <v>210000080811</v>
      </c>
      <c r="B738" s="741" t="s">
        <v>245</v>
      </c>
      <c r="C738" s="941">
        <f t="shared" si="137"/>
        <v>20338.98305084746</v>
      </c>
      <c r="D738" s="797">
        <v>24000</v>
      </c>
      <c r="E738" s="528">
        <v>210000080818</v>
      </c>
      <c r="F738" s="798" t="s">
        <v>252</v>
      </c>
      <c r="G738" s="692">
        <f t="shared" si="138"/>
        <v>22627.1186440678</v>
      </c>
      <c r="H738" s="338">
        <v>26700</v>
      </c>
      <c r="I738" s="339"/>
      <c r="J738" s="339"/>
      <c r="K738" s="339"/>
      <c r="L738" s="339"/>
      <c r="M738" s="108">
        <v>0.1</v>
      </c>
      <c r="N738" s="340"/>
      <c r="O738" s="340"/>
      <c r="P738" s="340"/>
      <c r="Q738" s="110">
        <v>0.1</v>
      </c>
      <c r="R738" s="340">
        <v>23100</v>
      </c>
      <c r="S738" s="111">
        <f t="shared" si="139"/>
        <v>1.155844155844156</v>
      </c>
      <c r="T738" s="377">
        <v>21000</v>
      </c>
      <c r="U738" s="377">
        <v>20000</v>
      </c>
      <c r="V738" s="113">
        <f t="shared" si="140"/>
        <v>1.335</v>
      </c>
      <c r="W738" s="113">
        <f t="shared" si="141"/>
        <v>0.0749063670411985</v>
      </c>
    </row>
    <row r="739" spans="1:23" s="96" customFormat="1" ht="15" customHeight="1">
      <c r="A739" s="788"/>
      <c r="B739" s="789" t="s">
        <v>237</v>
      </c>
      <c r="C739" s="939"/>
      <c r="D739" s="799"/>
      <c r="E739" s="1340"/>
      <c r="F739" s="1224" t="s">
        <v>666</v>
      </c>
      <c r="G739" s="1225"/>
      <c r="H739" s="1225"/>
      <c r="I739" s="800"/>
      <c r="J739" s="800"/>
      <c r="K739" s="800"/>
      <c r="L739" s="800"/>
      <c r="M739" s="800"/>
      <c r="N739" s="800"/>
      <c r="O739" s="800"/>
      <c r="P739" s="800"/>
      <c r="Q739" s="793"/>
      <c r="R739" s="792"/>
      <c r="S739" s="111"/>
      <c r="T739" s="794"/>
      <c r="U739" s="794"/>
      <c r="V739" s="113"/>
      <c r="W739" s="113"/>
    </row>
    <row r="740" spans="1:23" s="96" customFormat="1" ht="15" customHeight="1">
      <c r="A740" s="355">
        <v>210000080888</v>
      </c>
      <c r="B740" s="801" t="s">
        <v>253</v>
      </c>
      <c r="C740" s="942">
        <f aca="true" t="shared" si="142" ref="C740:C746">D740/1.18</f>
        <v>13898.305084745763</v>
      </c>
      <c r="D740" s="802">
        <v>16400</v>
      </c>
      <c r="E740" s="1341"/>
      <c r="F740" s="1226"/>
      <c r="G740" s="1227"/>
      <c r="H740" s="1227"/>
      <c r="I740" s="803"/>
      <c r="J740" s="803"/>
      <c r="K740" s="803"/>
      <c r="L740" s="803"/>
      <c r="M740" s="803"/>
      <c r="N740" s="803"/>
      <c r="O740" s="803"/>
      <c r="P740" s="803"/>
      <c r="Q740" s="110">
        <v>0.1</v>
      </c>
      <c r="R740" s="333">
        <v>13400</v>
      </c>
      <c r="S740" s="111">
        <f>H739/R740</f>
        <v>0</v>
      </c>
      <c r="T740" s="335">
        <v>12200</v>
      </c>
      <c r="U740" s="335">
        <v>11600</v>
      </c>
      <c r="V740" s="113">
        <f>H739/U740</f>
        <v>0</v>
      </c>
      <c r="W740" s="113" t="e">
        <f>Q738/V740</f>
        <v>#DIV/0!</v>
      </c>
    </row>
    <row r="741" spans="1:23" s="96" customFormat="1" ht="15" customHeight="1">
      <c r="A741" s="355">
        <v>210000080889</v>
      </c>
      <c r="B741" s="801" t="s">
        <v>254</v>
      </c>
      <c r="C741" s="942">
        <f t="shared" si="142"/>
        <v>15762.711864406781</v>
      </c>
      <c r="D741" s="802">
        <v>18600</v>
      </c>
      <c r="E741" s="526">
        <v>210000806371</v>
      </c>
      <c r="F741" s="795" t="s">
        <v>180</v>
      </c>
      <c r="G741" s="671">
        <f aca="true" t="shared" si="143" ref="G741:G746">H741/1.18</f>
        <v>16355.932203389832</v>
      </c>
      <c r="H741" s="333">
        <v>19300</v>
      </c>
      <c r="I741" s="334"/>
      <c r="J741" s="334"/>
      <c r="K741" s="334"/>
      <c r="L741" s="334"/>
      <c r="M741" s="108">
        <v>0.05</v>
      </c>
      <c r="N741" s="333"/>
      <c r="O741" s="333"/>
      <c r="P741" s="333"/>
      <c r="Q741" s="110">
        <v>0.1</v>
      </c>
      <c r="R741" s="333">
        <v>15200</v>
      </c>
      <c r="S741" s="111">
        <f aca="true" t="shared" si="144" ref="S741:S746">H741/R741</f>
        <v>1.269736842105263</v>
      </c>
      <c r="T741" s="335">
        <v>13800</v>
      </c>
      <c r="U741" s="335">
        <v>13200</v>
      </c>
      <c r="V741" s="113">
        <f aca="true" t="shared" si="145" ref="V741:V746">H741/U741</f>
        <v>1.4621212121212122</v>
      </c>
      <c r="W741" s="113">
        <f aca="true" t="shared" si="146" ref="W741:W746">Q740/V741</f>
        <v>0.06839378238341969</v>
      </c>
    </row>
    <row r="742" spans="1:23" s="96" customFormat="1" ht="15" customHeight="1">
      <c r="A742" s="355">
        <v>210000004345</v>
      </c>
      <c r="B742" s="801" t="s">
        <v>255</v>
      </c>
      <c r="C742" s="942">
        <f t="shared" si="142"/>
        <v>17627.1186440678</v>
      </c>
      <c r="D742" s="802">
        <v>20800</v>
      </c>
      <c r="E742" s="526">
        <v>210000802980</v>
      </c>
      <c r="F742" s="795" t="s">
        <v>181</v>
      </c>
      <c r="G742" s="671">
        <f t="shared" si="143"/>
        <v>18220.33898305085</v>
      </c>
      <c r="H742" s="333">
        <v>21500</v>
      </c>
      <c r="I742" s="334"/>
      <c r="J742" s="334"/>
      <c r="K742" s="334"/>
      <c r="L742" s="334"/>
      <c r="M742" s="108">
        <v>0.05</v>
      </c>
      <c r="N742" s="333"/>
      <c r="O742" s="333"/>
      <c r="P742" s="333"/>
      <c r="Q742" s="110">
        <v>0.1</v>
      </c>
      <c r="R742" s="333">
        <v>17000</v>
      </c>
      <c r="S742" s="111">
        <f t="shared" si="144"/>
        <v>1.2647058823529411</v>
      </c>
      <c r="T742" s="335">
        <v>15500</v>
      </c>
      <c r="U742" s="335">
        <v>14800</v>
      </c>
      <c r="V742" s="113">
        <f t="shared" si="145"/>
        <v>1.4527027027027026</v>
      </c>
      <c r="W742" s="113">
        <f t="shared" si="146"/>
        <v>0.06883720930232559</v>
      </c>
    </row>
    <row r="743" spans="1:23" s="96" customFormat="1" ht="15" customHeight="1">
      <c r="A743" s="355">
        <v>210000080887</v>
      </c>
      <c r="B743" s="801" t="s">
        <v>256</v>
      </c>
      <c r="C743" s="942">
        <f t="shared" si="142"/>
        <v>19152.54237288136</v>
      </c>
      <c r="D743" s="802">
        <v>22600</v>
      </c>
      <c r="E743" s="526">
        <v>210000806370</v>
      </c>
      <c r="F743" s="795" t="s">
        <v>194</v>
      </c>
      <c r="G743" s="671">
        <f t="shared" si="143"/>
        <v>27288.13559322034</v>
      </c>
      <c r="H743" s="333">
        <v>32200</v>
      </c>
      <c r="I743" s="334"/>
      <c r="J743" s="334"/>
      <c r="K743" s="334"/>
      <c r="L743" s="334"/>
      <c r="M743" s="108">
        <v>0.05</v>
      </c>
      <c r="N743" s="333"/>
      <c r="O743" s="333"/>
      <c r="P743" s="333"/>
      <c r="Q743" s="110">
        <v>0.1</v>
      </c>
      <c r="R743" s="333">
        <v>18500</v>
      </c>
      <c r="S743" s="111">
        <f t="shared" si="144"/>
        <v>1.7405405405405405</v>
      </c>
      <c r="T743" s="335">
        <v>16800</v>
      </c>
      <c r="U743" s="335">
        <v>16000</v>
      </c>
      <c r="V743" s="113">
        <f t="shared" si="145"/>
        <v>2.0125</v>
      </c>
      <c r="W743" s="113">
        <f t="shared" si="146"/>
        <v>0.049689440993788817</v>
      </c>
    </row>
    <row r="744" spans="1:23" s="96" customFormat="1" ht="15" customHeight="1">
      <c r="A744" s="355">
        <v>210000004353</v>
      </c>
      <c r="B744" s="801" t="s">
        <v>257</v>
      </c>
      <c r="C744" s="942">
        <f t="shared" si="142"/>
        <v>21355.93220338983</v>
      </c>
      <c r="D744" s="802">
        <v>25200</v>
      </c>
      <c r="E744" s="526">
        <v>210000802981</v>
      </c>
      <c r="F744" s="795" t="s">
        <v>196</v>
      </c>
      <c r="G744" s="671">
        <f t="shared" si="143"/>
        <v>29237.288135593222</v>
      </c>
      <c r="H744" s="333">
        <v>34500</v>
      </c>
      <c r="I744" s="334"/>
      <c r="J744" s="334"/>
      <c r="K744" s="334"/>
      <c r="L744" s="334"/>
      <c r="M744" s="108">
        <v>0.05</v>
      </c>
      <c r="N744" s="333"/>
      <c r="O744" s="333"/>
      <c r="P744" s="333"/>
      <c r="Q744" s="110">
        <v>0.1</v>
      </c>
      <c r="R744" s="333">
        <v>20600</v>
      </c>
      <c r="S744" s="111">
        <f t="shared" si="144"/>
        <v>1.674757281553398</v>
      </c>
      <c r="T744" s="335">
        <v>18700</v>
      </c>
      <c r="U744" s="335">
        <v>17800</v>
      </c>
      <c r="V744" s="113">
        <f t="shared" si="145"/>
        <v>1.9382022471910112</v>
      </c>
      <c r="W744" s="113">
        <f t="shared" si="146"/>
        <v>0.051594202898550726</v>
      </c>
    </row>
    <row r="745" spans="1:23" s="96" customFormat="1" ht="15" customHeight="1">
      <c r="A745" s="355">
        <v>210000080886</v>
      </c>
      <c r="B745" s="801" t="s">
        <v>258</v>
      </c>
      <c r="C745" s="942">
        <f t="shared" si="142"/>
        <v>22288.13559322034</v>
      </c>
      <c r="D745" s="802">
        <v>26300</v>
      </c>
      <c r="E745" s="526">
        <v>210000806369</v>
      </c>
      <c r="F745" s="795" t="s">
        <v>201</v>
      </c>
      <c r="G745" s="671">
        <f t="shared" si="143"/>
        <v>36864.40677966102</v>
      </c>
      <c r="H745" s="333">
        <v>43500</v>
      </c>
      <c r="I745" s="334"/>
      <c r="J745" s="334"/>
      <c r="K745" s="334"/>
      <c r="L745" s="334"/>
      <c r="M745" s="108">
        <v>0.05</v>
      </c>
      <c r="N745" s="333"/>
      <c r="O745" s="333"/>
      <c r="P745" s="333"/>
      <c r="Q745" s="110">
        <v>0.1</v>
      </c>
      <c r="R745" s="333">
        <v>21500</v>
      </c>
      <c r="S745" s="111">
        <f t="shared" si="144"/>
        <v>2.0232558139534884</v>
      </c>
      <c r="T745" s="335">
        <v>19500</v>
      </c>
      <c r="U745" s="335">
        <v>18600</v>
      </c>
      <c r="V745" s="113">
        <f t="shared" si="145"/>
        <v>2.338709677419355</v>
      </c>
      <c r="W745" s="113">
        <f t="shared" si="146"/>
        <v>0.04275862068965517</v>
      </c>
    </row>
    <row r="746" spans="1:23" s="96" customFormat="1" ht="15" customHeight="1">
      <c r="A746" s="354">
        <v>210000080885</v>
      </c>
      <c r="B746" s="804" t="s">
        <v>259</v>
      </c>
      <c r="C746" s="943">
        <f t="shared" si="142"/>
        <v>23898.305084745763</v>
      </c>
      <c r="D746" s="802">
        <v>28200</v>
      </c>
      <c r="E746" s="527">
        <v>210000802982</v>
      </c>
      <c r="F746" s="805" t="s">
        <v>197</v>
      </c>
      <c r="G746" s="806">
        <f t="shared" si="143"/>
        <v>40000</v>
      </c>
      <c r="H746" s="333">
        <v>47200</v>
      </c>
      <c r="I746" s="334"/>
      <c r="J746" s="334"/>
      <c r="K746" s="334"/>
      <c r="L746" s="334"/>
      <c r="M746" s="108">
        <v>0.05</v>
      </c>
      <c r="N746" s="333"/>
      <c r="O746" s="333"/>
      <c r="P746" s="333"/>
      <c r="Q746" s="110">
        <v>0.1</v>
      </c>
      <c r="R746" s="340">
        <v>23100</v>
      </c>
      <c r="S746" s="111">
        <f t="shared" si="144"/>
        <v>2.0432900432900434</v>
      </c>
      <c r="T746" s="377">
        <v>21000</v>
      </c>
      <c r="U746" s="377">
        <v>20000</v>
      </c>
      <c r="V746" s="113">
        <f t="shared" si="145"/>
        <v>2.36</v>
      </c>
      <c r="W746" s="113">
        <f t="shared" si="146"/>
        <v>0.04237288135593221</v>
      </c>
    </row>
    <row r="747" spans="1:23" s="96" customFormat="1" ht="30" customHeight="1">
      <c r="A747" s="807"/>
      <c r="B747" s="1414" t="s">
        <v>238</v>
      </c>
      <c r="C747" s="1222"/>
      <c r="D747" s="1223"/>
      <c r="E747" s="808"/>
      <c r="F747" s="1221" t="s">
        <v>667</v>
      </c>
      <c r="G747" s="1222"/>
      <c r="H747" s="1223"/>
      <c r="I747" s="316"/>
      <c r="J747" s="316"/>
      <c r="K747" s="316"/>
      <c r="L747" s="316"/>
      <c r="M747" s="316"/>
      <c r="N747" s="316"/>
      <c r="O747" s="316"/>
      <c r="P747" s="316"/>
      <c r="Q747" s="809"/>
      <c r="R747" s="810"/>
      <c r="S747" s="113"/>
      <c r="T747" s="810"/>
      <c r="U747" s="810"/>
      <c r="V747" s="113"/>
      <c r="W747" s="113"/>
    </row>
    <row r="748" spans="1:23" s="810" customFormat="1" ht="15" customHeight="1">
      <c r="A748" s="811">
        <v>210000806365</v>
      </c>
      <c r="B748" s="812" t="s">
        <v>179</v>
      </c>
      <c r="C748" s="944">
        <f>D748/1.18</f>
        <v>12796.610169491527</v>
      </c>
      <c r="D748" s="813">
        <v>15100</v>
      </c>
      <c r="E748" s="814">
        <v>210000806374</v>
      </c>
      <c r="F748" s="815" t="s">
        <v>198</v>
      </c>
      <c r="G748" s="816">
        <f>H748/1.18</f>
        <v>16016.949152542375</v>
      </c>
      <c r="H748" s="687">
        <v>18900</v>
      </c>
      <c r="I748" s="688"/>
      <c r="J748" s="688"/>
      <c r="K748" s="688"/>
      <c r="L748" s="688"/>
      <c r="M748" s="108">
        <v>0.05</v>
      </c>
      <c r="N748" s="687"/>
      <c r="O748" s="687"/>
      <c r="P748" s="687"/>
      <c r="Q748" s="110">
        <v>0.15</v>
      </c>
      <c r="R748" s="817">
        <v>16000</v>
      </c>
      <c r="S748" s="111">
        <f>H748/R748</f>
        <v>1.18125</v>
      </c>
      <c r="T748" s="687">
        <v>13200</v>
      </c>
      <c r="U748" s="818">
        <v>11400</v>
      </c>
      <c r="V748" s="113">
        <f>H748/U748</f>
        <v>1.6578947368421053</v>
      </c>
      <c r="W748" s="113">
        <f>Q747/V748</f>
        <v>0</v>
      </c>
    </row>
    <row r="749" spans="1:23" s="819" customFormat="1" ht="15" customHeight="1">
      <c r="A749" s="811">
        <v>210000806364</v>
      </c>
      <c r="B749" s="812" t="s">
        <v>192</v>
      </c>
      <c r="C749" s="944">
        <f>D749/1.18</f>
        <v>21101.69491525424</v>
      </c>
      <c r="D749" s="813">
        <v>24900</v>
      </c>
      <c r="E749" s="814">
        <v>210000806373</v>
      </c>
      <c r="F749" s="815" t="s">
        <v>199</v>
      </c>
      <c r="G749" s="816">
        <f>H749/1.18</f>
        <v>25084.745762711867</v>
      </c>
      <c r="H749" s="687">
        <v>29600</v>
      </c>
      <c r="I749" s="688"/>
      <c r="J749" s="688"/>
      <c r="K749" s="688"/>
      <c r="L749" s="688"/>
      <c r="M749" s="108">
        <v>0.05</v>
      </c>
      <c r="N749" s="687"/>
      <c r="O749" s="687"/>
      <c r="P749" s="687"/>
      <c r="Q749" s="110">
        <v>0.15</v>
      </c>
      <c r="R749" s="817">
        <v>17800</v>
      </c>
      <c r="S749" s="111">
        <f>H749/R749</f>
        <v>1.6629213483146068</v>
      </c>
      <c r="T749" s="687">
        <v>14800</v>
      </c>
      <c r="U749" s="818">
        <v>12900</v>
      </c>
      <c r="V749" s="113">
        <f>H749/U749</f>
        <v>2.294573643410853</v>
      </c>
      <c r="W749" s="113">
        <f>Q748/V749</f>
        <v>0.06537162162162162</v>
      </c>
    </row>
    <row r="750" spans="1:23" s="96" customFormat="1" ht="15" customHeight="1">
      <c r="A750" s="820">
        <v>210000806363</v>
      </c>
      <c r="B750" s="821" t="s">
        <v>193</v>
      </c>
      <c r="C750" s="944">
        <f>D750/1.18</f>
        <v>30084.745762711867</v>
      </c>
      <c r="D750" s="813">
        <v>35500</v>
      </c>
      <c r="E750" s="822">
        <v>210000806372</v>
      </c>
      <c r="F750" s="815" t="s">
        <v>200</v>
      </c>
      <c r="G750" s="816">
        <f>H750/1.18</f>
        <v>33474.576271186445</v>
      </c>
      <c r="H750" s="687">
        <v>39500</v>
      </c>
      <c r="I750" s="688"/>
      <c r="J750" s="688"/>
      <c r="K750" s="688"/>
      <c r="L750" s="688"/>
      <c r="M750" s="108">
        <v>0.05</v>
      </c>
      <c r="N750" s="687"/>
      <c r="O750" s="687"/>
      <c r="P750" s="687"/>
      <c r="Q750" s="110">
        <v>0.15</v>
      </c>
      <c r="R750" s="817">
        <v>26700</v>
      </c>
      <c r="S750" s="111">
        <f>H750/R750</f>
        <v>1.4794007490636705</v>
      </c>
      <c r="T750" s="687">
        <v>21400</v>
      </c>
      <c r="U750" s="818">
        <v>18600</v>
      </c>
      <c r="V750" s="113">
        <f>H750/U750</f>
        <v>2.1236559139784945</v>
      </c>
      <c r="W750" s="113">
        <f>Q749/V750</f>
        <v>0.07063291139240506</v>
      </c>
    </row>
    <row r="751" spans="1:23" s="96" customFormat="1" ht="15" customHeight="1">
      <c r="A751" s="823"/>
      <c r="B751" s="1231" t="s">
        <v>390</v>
      </c>
      <c r="C751" s="1232"/>
      <c r="D751" s="1232"/>
      <c r="E751" s="1232"/>
      <c r="F751" s="1232"/>
      <c r="G751" s="786"/>
      <c r="H751" s="824"/>
      <c r="I751" s="824"/>
      <c r="J751" s="824"/>
      <c r="K751" s="824"/>
      <c r="L751" s="824"/>
      <c r="M751" s="824"/>
      <c r="N751" s="824"/>
      <c r="O751" s="824"/>
      <c r="P751" s="824"/>
      <c r="Q751" s="825"/>
      <c r="R751" s="826"/>
      <c r="S751" s="827"/>
      <c r="T751" s="826"/>
      <c r="U751" s="826"/>
      <c r="V751" s="113"/>
      <c r="W751" s="113"/>
    </row>
    <row r="752" spans="1:23" s="96" customFormat="1" ht="15" customHeight="1">
      <c r="A752" s="828">
        <v>210000801677</v>
      </c>
      <c r="B752" s="684" t="s">
        <v>260</v>
      </c>
      <c r="C752" s="919"/>
      <c r="D752" s="685"/>
      <c r="E752" s="685"/>
      <c r="F752" s="686"/>
      <c r="G752" s="829">
        <f>H752/1.18</f>
        <v>18389.830508474577</v>
      </c>
      <c r="H752" s="333">
        <v>21700</v>
      </c>
      <c r="I752" s="334"/>
      <c r="J752" s="334"/>
      <c r="K752" s="334"/>
      <c r="L752" s="334"/>
      <c r="M752" s="108">
        <v>0.05</v>
      </c>
      <c r="N752" s="333"/>
      <c r="O752" s="333"/>
      <c r="P752" s="333"/>
      <c r="Q752" s="110">
        <v>0.1</v>
      </c>
      <c r="R752" s="333">
        <v>18800</v>
      </c>
      <c r="S752" s="111">
        <f>H752/R752</f>
        <v>1.1542553191489362</v>
      </c>
      <c r="T752" s="335">
        <v>17100</v>
      </c>
      <c r="U752" s="335">
        <v>15500</v>
      </c>
      <c r="V752" s="113">
        <f>H752/U752</f>
        <v>1.4</v>
      </c>
      <c r="W752" s="113">
        <f>Q751/V752</f>
        <v>0</v>
      </c>
    </row>
    <row r="753" spans="1:23" s="96" customFormat="1" ht="15" customHeight="1">
      <c r="A753" s="830">
        <v>210000801156</v>
      </c>
      <c r="B753" s="689" t="s">
        <v>261</v>
      </c>
      <c r="C753" s="920"/>
      <c r="D753" s="690"/>
      <c r="E753" s="690"/>
      <c r="F753" s="691"/>
      <c r="G753" s="829">
        <f>H753/1.18</f>
        <v>24237.288135593222</v>
      </c>
      <c r="H753" s="338">
        <v>28600</v>
      </c>
      <c r="I753" s="339"/>
      <c r="J753" s="339"/>
      <c r="K753" s="339"/>
      <c r="L753" s="339"/>
      <c r="M753" s="108">
        <v>0.05</v>
      </c>
      <c r="N753" s="340"/>
      <c r="O753" s="340"/>
      <c r="P753" s="340"/>
      <c r="Q753" s="110">
        <v>0.1</v>
      </c>
      <c r="R753" s="338">
        <v>23600</v>
      </c>
      <c r="S753" s="111">
        <f>H753/R753</f>
        <v>1.2118644067796611</v>
      </c>
      <c r="T753" s="341">
        <v>21500</v>
      </c>
      <c r="U753" s="341">
        <v>19500</v>
      </c>
      <c r="V753" s="113">
        <f>H753/U753</f>
        <v>1.4666666666666666</v>
      </c>
      <c r="W753" s="113">
        <f>Q752/V753</f>
        <v>0.06818181818181819</v>
      </c>
    </row>
    <row r="754" spans="1:23" s="96" customFormat="1" ht="15" customHeight="1">
      <c r="A754" s="823"/>
      <c r="B754" s="1231" t="s">
        <v>19</v>
      </c>
      <c r="C754" s="1232"/>
      <c r="D754" s="1232"/>
      <c r="E754" s="1232"/>
      <c r="F754" s="1233"/>
      <c r="G754" s="786"/>
      <c r="H754" s="83"/>
      <c r="I754" s="83"/>
      <c r="J754" s="83"/>
      <c r="K754" s="83"/>
      <c r="L754" s="83"/>
      <c r="M754" s="83"/>
      <c r="N754" s="83"/>
      <c r="O754" s="83"/>
      <c r="P754" s="83"/>
      <c r="Q754" s="57"/>
      <c r="R754" s="83"/>
      <c r="S754" s="63"/>
      <c r="T754" s="20"/>
      <c r="U754" s="20"/>
      <c r="V754" s="113"/>
      <c r="W754" s="113"/>
    </row>
    <row r="755" spans="1:23" s="96" customFormat="1" ht="15" customHeight="1">
      <c r="A755" s="332">
        <v>210000802819</v>
      </c>
      <c r="B755" s="684" t="s">
        <v>262</v>
      </c>
      <c r="C755" s="919"/>
      <c r="D755" s="685"/>
      <c r="E755" s="685"/>
      <c r="F755" s="686"/>
      <c r="G755" s="671">
        <f>H755/1.18</f>
        <v>24237.288135593222</v>
      </c>
      <c r="H755" s="333">
        <v>28600</v>
      </c>
      <c r="I755" s="334"/>
      <c r="J755" s="334"/>
      <c r="K755" s="334"/>
      <c r="L755" s="334"/>
      <c r="M755" s="108">
        <v>0.05</v>
      </c>
      <c r="N755" s="333"/>
      <c r="O755" s="333"/>
      <c r="P755" s="333"/>
      <c r="Q755" s="110">
        <v>0.1</v>
      </c>
      <c r="R755" s="333">
        <v>24800</v>
      </c>
      <c r="S755" s="111">
        <f>H755/R755</f>
        <v>1.153225806451613</v>
      </c>
      <c r="T755" s="335">
        <v>22500</v>
      </c>
      <c r="U755" s="335">
        <v>21400</v>
      </c>
      <c r="V755" s="113">
        <f>H755/U755</f>
        <v>1.3364485981308412</v>
      </c>
      <c r="W755" s="113">
        <f>Q754/V755</f>
        <v>0</v>
      </c>
    </row>
    <row r="756" spans="1:23" s="96" customFormat="1" ht="15" customHeight="1">
      <c r="A756" s="337">
        <v>210000802818</v>
      </c>
      <c r="B756" s="689" t="s">
        <v>263</v>
      </c>
      <c r="C756" s="920"/>
      <c r="D756" s="690"/>
      <c r="E756" s="690"/>
      <c r="F756" s="691"/>
      <c r="G756" s="692">
        <f>H756/1.18</f>
        <v>30423.728813559323</v>
      </c>
      <c r="H756" s="338">
        <v>35900</v>
      </c>
      <c r="I756" s="339"/>
      <c r="J756" s="339"/>
      <c r="K756" s="339"/>
      <c r="L756" s="339"/>
      <c r="M756" s="108">
        <v>0.05</v>
      </c>
      <c r="N756" s="340"/>
      <c r="O756" s="340"/>
      <c r="P756" s="340"/>
      <c r="Q756" s="110">
        <v>0.1</v>
      </c>
      <c r="R756" s="338">
        <v>31100</v>
      </c>
      <c r="S756" s="111">
        <f>H756/R756</f>
        <v>1.1543408360128617</v>
      </c>
      <c r="T756" s="341">
        <v>28300</v>
      </c>
      <c r="U756" s="341">
        <v>26900</v>
      </c>
      <c r="V756" s="113">
        <f>H756/U756</f>
        <v>1.3345724907063197</v>
      </c>
      <c r="W756" s="113">
        <f>Q755/V756</f>
        <v>0.07493036211699165</v>
      </c>
    </row>
    <row r="757" spans="1:23" s="96" customFormat="1" ht="15" customHeight="1">
      <c r="A757" s="968" t="s">
        <v>761</v>
      </c>
      <c r="B757" s="969" t="s">
        <v>682</v>
      </c>
      <c r="C757" s="831"/>
      <c r="D757" s="831"/>
      <c r="E757" s="831"/>
      <c r="F757" s="831"/>
      <c r="G757" s="831"/>
      <c r="H757" s="832"/>
      <c r="I757" s="832"/>
      <c r="J757" s="832"/>
      <c r="K757" s="832"/>
      <c r="L757" s="832"/>
      <c r="M757" s="832"/>
      <c r="N757" s="832"/>
      <c r="O757" s="832"/>
      <c r="P757" s="832"/>
      <c r="Q757" s="833"/>
      <c r="R757" s="832"/>
      <c r="S757" s="834"/>
      <c r="T757" s="832"/>
      <c r="U757" s="831"/>
      <c r="V757" s="113"/>
      <c r="W757" s="113"/>
    </row>
    <row r="758" spans="1:23" s="96" customFormat="1" ht="15" customHeight="1">
      <c r="A758" s="968" t="s">
        <v>349</v>
      </c>
      <c r="B758" s="969" t="s">
        <v>392</v>
      </c>
      <c r="C758" s="831"/>
      <c r="D758" s="831"/>
      <c r="E758" s="831"/>
      <c r="F758" s="831"/>
      <c r="G758" s="831"/>
      <c r="H758" s="832"/>
      <c r="I758" s="832"/>
      <c r="J758" s="832"/>
      <c r="K758" s="832"/>
      <c r="L758" s="832"/>
      <c r="M758" s="832"/>
      <c r="N758" s="832"/>
      <c r="O758" s="832"/>
      <c r="P758" s="832"/>
      <c r="Q758" s="833"/>
      <c r="R758" s="832"/>
      <c r="S758" s="834"/>
      <c r="T758" s="832"/>
      <c r="U758" s="831"/>
      <c r="V758" s="113"/>
      <c r="W758" s="113"/>
    </row>
    <row r="759" spans="1:23" s="96" customFormat="1" ht="15" customHeight="1">
      <c r="A759" s="968" t="s">
        <v>350</v>
      </c>
      <c r="B759" s="970" t="s">
        <v>387</v>
      </c>
      <c r="C759" s="945"/>
      <c r="D759" s="836"/>
      <c r="E759" s="837"/>
      <c r="F759" s="837"/>
      <c r="G759" s="836"/>
      <c r="H759" s="838"/>
      <c r="I759" s="838"/>
      <c r="J759" s="838"/>
      <c r="K759" s="838"/>
      <c r="L759" s="838"/>
      <c r="M759" s="838"/>
      <c r="N759" s="838"/>
      <c r="O759" s="838"/>
      <c r="P759" s="838"/>
      <c r="Q759" s="839"/>
      <c r="R759" s="838"/>
      <c r="S759" s="840"/>
      <c r="T759" s="838"/>
      <c r="U759" s="841"/>
      <c r="V759" s="113"/>
      <c r="W759" s="113"/>
    </row>
    <row r="760" spans="1:23" s="96" customFormat="1" ht="15" customHeight="1">
      <c r="A760" s="968" t="s">
        <v>351</v>
      </c>
      <c r="B760" s="970" t="s">
        <v>352</v>
      </c>
      <c r="C760" s="831"/>
      <c r="D760" s="835"/>
      <c r="E760" s="835"/>
      <c r="F760" s="835"/>
      <c r="G760" s="835"/>
      <c r="H760" s="842"/>
      <c r="I760" s="842"/>
      <c r="J760" s="842"/>
      <c r="K760" s="842"/>
      <c r="L760" s="842"/>
      <c r="M760" s="842"/>
      <c r="N760" s="842"/>
      <c r="O760" s="842"/>
      <c r="P760" s="842"/>
      <c r="Q760" s="843"/>
      <c r="R760" s="842"/>
      <c r="S760" s="844"/>
      <c r="T760" s="842"/>
      <c r="U760" s="835"/>
      <c r="V760" s="113"/>
      <c r="W760" s="113"/>
    </row>
    <row r="761" spans="1:23" s="96" customFormat="1" ht="15" customHeight="1">
      <c r="A761" s="968" t="s">
        <v>228</v>
      </c>
      <c r="B761" s="970" t="s">
        <v>355</v>
      </c>
      <c r="C761" s="831"/>
      <c r="D761" s="845"/>
      <c r="E761" s="835"/>
      <c r="F761" s="835"/>
      <c r="G761" s="835"/>
      <c r="H761" s="846"/>
      <c r="I761" s="846"/>
      <c r="J761" s="846"/>
      <c r="K761" s="846"/>
      <c r="L761" s="846"/>
      <c r="M761" s="846"/>
      <c r="N761" s="846"/>
      <c r="O761" s="846"/>
      <c r="P761" s="846"/>
      <c r="Q761" s="847"/>
      <c r="R761" s="846"/>
      <c r="S761" s="840"/>
      <c r="T761" s="846"/>
      <c r="U761" s="841"/>
      <c r="V761" s="113"/>
      <c r="W761" s="113"/>
    </row>
    <row r="762" spans="1:23" s="96" customFormat="1" ht="15" customHeight="1">
      <c r="A762" s="968" t="s">
        <v>229</v>
      </c>
      <c r="B762" s="970" t="s">
        <v>760</v>
      </c>
      <c r="C762" s="831"/>
      <c r="D762" s="845"/>
      <c r="E762" s="835"/>
      <c r="F762" s="835"/>
      <c r="G762" s="835"/>
      <c r="H762" s="846"/>
      <c r="I762" s="846"/>
      <c r="J762" s="846"/>
      <c r="K762" s="846"/>
      <c r="L762" s="846"/>
      <c r="M762" s="846"/>
      <c r="N762" s="846"/>
      <c r="O762" s="846"/>
      <c r="P762" s="846"/>
      <c r="Q762" s="847"/>
      <c r="R762" s="846"/>
      <c r="S762" s="840"/>
      <c r="T762" s="846"/>
      <c r="U762" s="841"/>
      <c r="V762" s="113"/>
      <c r="W762" s="113"/>
    </row>
    <row r="763" spans="1:23" s="96" customFormat="1" ht="15" customHeight="1" thickBot="1">
      <c r="A763" s="712"/>
      <c r="B763" s="713"/>
      <c r="C763" s="925"/>
      <c r="D763" s="714"/>
      <c r="E763" s="713"/>
      <c r="F763" s="713"/>
      <c r="G763" s="1030">
        <v>42917</v>
      </c>
      <c r="H763" s="1030"/>
      <c r="I763" s="218"/>
      <c r="J763" s="218"/>
      <c r="K763" s="218"/>
      <c r="L763" s="218"/>
      <c r="M763" s="218"/>
      <c r="N763" s="218"/>
      <c r="O763" s="218"/>
      <c r="P763" s="218"/>
      <c r="Q763" s="224"/>
      <c r="S763" s="225"/>
      <c r="V763" s="113"/>
      <c r="W763" s="113"/>
    </row>
    <row r="764" spans="1:23" s="96" customFormat="1" ht="19.5" customHeight="1">
      <c r="A764" s="93" t="s">
        <v>341</v>
      </c>
      <c r="B764" s="1228" t="s">
        <v>683</v>
      </c>
      <c r="C764" s="1229"/>
      <c r="D764" s="1229"/>
      <c r="E764" s="1229"/>
      <c r="F764" s="1230"/>
      <c r="G764" s="1056" t="s">
        <v>393</v>
      </c>
      <c r="H764" s="1057"/>
      <c r="I764" s="94"/>
      <c r="J764" s="94"/>
      <c r="K764" s="94"/>
      <c r="L764" s="94"/>
      <c r="M764" s="94"/>
      <c r="N764" s="94"/>
      <c r="O764" s="94"/>
      <c r="P764" s="94"/>
      <c r="Q764" s="95"/>
      <c r="S764" s="97"/>
      <c r="V764" s="113"/>
      <c r="W764" s="113"/>
    </row>
    <row r="765" spans="1:23" s="96" customFormat="1" ht="19.5" customHeight="1" thickBot="1">
      <c r="A765" s="98"/>
      <c r="B765" s="1356"/>
      <c r="C765" s="1357"/>
      <c r="D765" s="1357"/>
      <c r="E765" s="1357"/>
      <c r="F765" s="1358"/>
      <c r="G765" s="99" t="s">
        <v>342</v>
      </c>
      <c r="H765" s="227" t="s">
        <v>343</v>
      </c>
      <c r="I765" s="227"/>
      <c r="J765" s="227"/>
      <c r="K765" s="227"/>
      <c r="L765" s="227"/>
      <c r="M765" s="227"/>
      <c r="N765" s="227"/>
      <c r="O765" s="227"/>
      <c r="P765" s="227"/>
      <c r="Q765" s="482"/>
      <c r="R765" s="227"/>
      <c r="S765" s="483"/>
      <c r="T765" s="227"/>
      <c r="U765" s="484"/>
      <c r="V765" s="113"/>
      <c r="W765" s="113"/>
    </row>
    <row r="766" spans="1:23" s="96" customFormat="1" ht="15" customHeight="1">
      <c r="A766" s="848"/>
      <c r="B766" s="1348" t="s">
        <v>801</v>
      </c>
      <c r="C766" s="1349"/>
      <c r="D766" s="1349"/>
      <c r="E766" s="1349"/>
      <c r="F766" s="1350"/>
      <c r="G766" s="849"/>
      <c r="H766" s="850"/>
      <c r="I766" s="850"/>
      <c r="J766" s="850"/>
      <c r="K766" s="850"/>
      <c r="L766" s="850"/>
      <c r="M766" s="850"/>
      <c r="N766" s="850"/>
      <c r="O766" s="850"/>
      <c r="P766" s="850"/>
      <c r="Q766" s="851"/>
      <c r="R766" s="852"/>
      <c r="S766" s="853"/>
      <c r="T766" s="850"/>
      <c r="U766" s="854"/>
      <c r="V766" s="113"/>
      <c r="W766" s="113"/>
    </row>
    <row r="767" spans="1:23" s="96" customFormat="1" ht="15" customHeight="1">
      <c r="A767" s="868">
        <v>110000019271</v>
      </c>
      <c r="B767" s="1334" t="s">
        <v>445</v>
      </c>
      <c r="C767" s="1335"/>
      <c r="D767" s="1335"/>
      <c r="E767" s="1335"/>
      <c r="F767" s="1336"/>
      <c r="G767" s="856">
        <f aca="true" t="shared" si="147" ref="G767:G800">H767/1.18</f>
        <v>2542.3728813559323</v>
      </c>
      <c r="H767" s="380">
        <v>3000</v>
      </c>
      <c r="I767" s="375"/>
      <c r="J767" s="375"/>
      <c r="K767" s="375"/>
      <c r="L767" s="375"/>
      <c r="M767" s="375"/>
      <c r="N767" s="375"/>
      <c r="O767" s="375"/>
      <c r="P767" s="375"/>
      <c r="Q767" s="857">
        <v>0</v>
      </c>
      <c r="R767" s="381">
        <v>3000</v>
      </c>
      <c r="S767" s="858">
        <f aca="true" t="shared" si="148" ref="S767:S774">H767/R767</f>
        <v>1</v>
      </c>
      <c r="T767" s="869"/>
      <c r="U767" s="870">
        <v>1000</v>
      </c>
      <c r="V767" s="113">
        <f aca="true" t="shared" si="149" ref="V767:V772">H767/U767</f>
        <v>3</v>
      </c>
      <c r="W767" s="113">
        <f>Q83/V767</f>
        <v>0</v>
      </c>
    </row>
    <row r="768" spans="1:23" s="96" customFormat="1" ht="15" customHeight="1">
      <c r="A768" s="868">
        <v>110000007317</v>
      </c>
      <c r="B768" s="1334" t="s">
        <v>446</v>
      </c>
      <c r="C768" s="1335"/>
      <c r="D768" s="1335"/>
      <c r="E768" s="1335"/>
      <c r="F768" s="1336"/>
      <c r="G768" s="856">
        <f t="shared" si="147"/>
        <v>3389.8305084745766</v>
      </c>
      <c r="H768" s="380">
        <v>4000</v>
      </c>
      <c r="I768" s="375"/>
      <c r="J768" s="375"/>
      <c r="K768" s="375"/>
      <c r="L768" s="375"/>
      <c r="M768" s="375"/>
      <c r="N768" s="375"/>
      <c r="O768" s="375"/>
      <c r="P768" s="375"/>
      <c r="Q768" s="857">
        <v>0</v>
      </c>
      <c r="R768" s="381">
        <v>4000</v>
      </c>
      <c r="S768" s="858">
        <f t="shared" si="148"/>
        <v>1</v>
      </c>
      <c r="T768" s="869"/>
      <c r="U768" s="870">
        <v>1000</v>
      </c>
      <c r="V768" s="113">
        <f t="shared" si="149"/>
        <v>4</v>
      </c>
      <c r="W768" s="113">
        <f>Q767/V768</f>
        <v>0</v>
      </c>
    </row>
    <row r="769" spans="1:23" s="96" customFormat="1" ht="15" customHeight="1">
      <c r="A769" s="344">
        <v>100000013385</v>
      </c>
      <c r="B769" s="1310" t="s">
        <v>470</v>
      </c>
      <c r="C769" s="1311"/>
      <c r="D769" s="1311"/>
      <c r="E769" s="1311"/>
      <c r="F769" s="1312"/>
      <c r="G769" s="862">
        <f>H769/1.18</f>
        <v>1186.4406779661017</v>
      </c>
      <c r="H769" s="335">
        <v>1400</v>
      </c>
      <c r="I769" s="334"/>
      <c r="J769" s="334"/>
      <c r="K769" s="334"/>
      <c r="L769" s="334"/>
      <c r="M769" s="334"/>
      <c r="N769" s="334"/>
      <c r="O769" s="334"/>
      <c r="P769" s="334"/>
      <c r="Q769" s="857">
        <v>0</v>
      </c>
      <c r="R769" s="864">
        <v>1400</v>
      </c>
      <c r="S769" s="858">
        <f t="shared" si="148"/>
        <v>1</v>
      </c>
      <c r="T769" s="335">
        <v>820</v>
      </c>
      <c r="U769" s="336">
        <v>820</v>
      </c>
      <c r="V769" s="113">
        <f t="shared" si="149"/>
        <v>1.7073170731707317</v>
      </c>
      <c r="W769" s="113">
        <f>Q772/V769</f>
        <v>0</v>
      </c>
    </row>
    <row r="770" spans="1:23" s="96" customFormat="1" ht="15" customHeight="1">
      <c r="A770" s="332">
        <v>120000025255</v>
      </c>
      <c r="B770" s="1310" t="s">
        <v>471</v>
      </c>
      <c r="C770" s="1311"/>
      <c r="D770" s="1311"/>
      <c r="E770" s="1311"/>
      <c r="F770" s="1312"/>
      <c r="G770" s="862">
        <f t="shared" si="147"/>
        <v>1271.1864406779662</v>
      </c>
      <c r="H770" s="373">
        <v>1500</v>
      </c>
      <c r="I770" s="374"/>
      <c r="J770" s="374"/>
      <c r="K770" s="374"/>
      <c r="L770" s="374"/>
      <c r="M770" s="374"/>
      <c r="N770" s="374"/>
      <c r="O770" s="374"/>
      <c r="P770" s="374"/>
      <c r="Q770" s="857">
        <v>0</v>
      </c>
      <c r="R770" s="871">
        <v>1500</v>
      </c>
      <c r="S770" s="858">
        <f t="shared" si="148"/>
        <v>1</v>
      </c>
      <c r="T770" s="869">
        <v>1000</v>
      </c>
      <c r="U770" s="870">
        <v>1000</v>
      </c>
      <c r="V770" s="113">
        <f t="shared" si="149"/>
        <v>1.5</v>
      </c>
      <c r="W770" s="113">
        <f>Q768/V770</f>
        <v>0</v>
      </c>
    </row>
    <row r="771" spans="1:23" s="96" customFormat="1" ht="15" customHeight="1">
      <c r="A771" s="872">
        <v>120000025403</v>
      </c>
      <c r="B771" s="1331" t="s">
        <v>469</v>
      </c>
      <c r="C771" s="1332"/>
      <c r="D771" s="1332"/>
      <c r="E771" s="1332"/>
      <c r="F771" s="1333"/>
      <c r="G771" s="862">
        <f t="shared" si="147"/>
        <v>423.7288135593221</v>
      </c>
      <c r="H771" s="373">
        <v>500</v>
      </c>
      <c r="I771" s="374"/>
      <c r="J771" s="374"/>
      <c r="K771" s="374"/>
      <c r="L771" s="374"/>
      <c r="M771" s="374"/>
      <c r="N771" s="374"/>
      <c r="O771" s="374"/>
      <c r="P771" s="374"/>
      <c r="Q771" s="857">
        <v>0</v>
      </c>
      <c r="R771" s="871">
        <v>500</v>
      </c>
      <c r="S771" s="858">
        <f t="shared" si="148"/>
        <v>1</v>
      </c>
      <c r="T771" s="869">
        <v>350</v>
      </c>
      <c r="U771" s="870">
        <v>350</v>
      </c>
      <c r="V771" s="113">
        <f t="shared" si="149"/>
        <v>1.4285714285714286</v>
      </c>
      <c r="W771" s="113">
        <f>Q770/V771</f>
        <v>0</v>
      </c>
    </row>
    <row r="772" spans="1:23" s="96" customFormat="1" ht="15" customHeight="1">
      <c r="A772" s="873">
        <v>220000025049</v>
      </c>
      <c r="B772" s="1310" t="s">
        <v>468</v>
      </c>
      <c r="C772" s="1311"/>
      <c r="D772" s="1311"/>
      <c r="E772" s="1311"/>
      <c r="F772" s="1312"/>
      <c r="G772" s="862">
        <f t="shared" si="147"/>
        <v>1186.4406779661017</v>
      </c>
      <c r="H772" s="373">
        <v>1400</v>
      </c>
      <c r="I772" s="374"/>
      <c r="J772" s="374"/>
      <c r="K772" s="374"/>
      <c r="L772" s="374"/>
      <c r="M772" s="374"/>
      <c r="N772" s="374"/>
      <c r="O772" s="374"/>
      <c r="P772" s="374"/>
      <c r="Q772" s="857">
        <v>0</v>
      </c>
      <c r="R772" s="871">
        <v>1400</v>
      </c>
      <c r="S772" s="858">
        <f t="shared" si="148"/>
        <v>1</v>
      </c>
      <c r="T772" s="869">
        <v>900</v>
      </c>
      <c r="U772" s="870">
        <v>900</v>
      </c>
      <c r="V772" s="113">
        <f t="shared" si="149"/>
        <v>1.5555555555555556</v>
      </c>
      <c r="W772" s="113">
        <f>Q771/V772</f>
        <v>0</v>
      </c>
    </row>
    <row r="773" spans="1:23" s="96" customFormat="1" ht="15" customHeight="1">
      <c r="A773" s="873">
        <v>120000003269</v>
      </c>
      <c r="B773" s="1310" t="s">
        <v>472</v>
      </c>
      <c r="C773" s="1311"/>
      <c r="D773" s="1311"/>
      <c r="E773" s="1311"/>
      <c r="F773" s="1312"/>
      <c r="G773" s="862">
        <f t="shared" si="147"/>
        <v>1016.949152542373</v>
      </c>
      <c r="H773" s="340">
        <v>1200</v>
      </c>
      <c r="I773" s="339"/>
      <c r="J773" s="339"/>
      <c r="K773" s="339"/>
      <c r="L773" s="339"/>
      <c r="M773" s="339"/>
      <c r="N773" s="339"/>
      <c r="O773" s="339"/>
      <c r="P773" s="339"/>
      <c r="Q773" s="857">
        <v>0</v>
      </c>
      <c r="R773" s="377">
        <v>1200</v>
      </c>
      <c r="S773" s="858">
        <f t="shared" si="148"/>
        <v>1</v>
      </c>
      <c r="T773" s="377">
        <v>1200</v>
      </c>
      <c r="U773" s="859"/>
      <c r="V773" s="113"/>
      <c r="W773" s="113"/>
    </row>
    <row r="774" spans="1:23" s="96" customFormat="1" ht="15" customHeight="1">
      <c r="A774" s="360">
        <v>210000073652</v>
      </c>
      <c r="B774" s="1280" t="s">
        <v>447</v>
      </c>
      <c r="C774" s="1281"/>
      <c r="D774" s="1281"/>
      <c r="E774" s="1281"/>
      <c r="F774" s="1282"/>
      <c r="G774" s="874">
        <f t="shared" si="147"/>
        <v>720.3389830508474</v>
      </c>
      <c r="H774" s="356">
        <v>850</v>
      </c>
      <c r="I774" s="875"/>
      <c r="J774" s="875"/>
      <c r="K774" s="875"/>
      <c r="L774" s="875"/>
      <c r="M774" s="875"/>
      <c r="N774" s="875"/>
      <c r="O774" s="875"/>
      <c r="P774" s="875"/>
      <c r="Q774" s="857">
        <v>0</v>
      </c>
      <c r="R774" s="876">
        <v>850</v>
      </c>
      <c r="S774" s="858">
        <f t="shared" si="148"/>
        <v>1</v>
      </c>
      <c r="T774" s="876">
        <v>810</v>
      </c>
      <c r="U774" s="377">
        <v>550</v>
      </c>
      <c r="V774" s="113">
        <f>H774/U774</f>
        <v>1.5454545454545454</v>
      </c>
      <c r="W774" s="113">
        <f>Q773/V774</f>
        <v>0</v>
      </c>
    </row>
    <row r="775" spans="1:23" s="96" customFormat="1" ht="15" customHeight="1">
      <c r="A775" s="360">
        <v>210000001498</v>
      </c>
      <c r="B775" s="1345" t="s">
        <v>807</v>
      </c>
      <c r="C775" s="1346"/>
      <c r="D775" s="1346"/>
      <c r="E775" s="1346"/>
      <c r="F775" s="1347"/>
      <c r="G775" s="880">
        <f t="shared" si="147"/>
        <v>1016.949152542373</v>
      </c>
      <c r="H775" s="881">
        <v>1200</v>
      </c>
      <c r="I775" s="875"/>
      <c r="J775" s="875"/>
      <c r="K775" s="875"/>
      <c r="L775" s="875"/>
      <c r="M775" s="875"/>
      <c r="N775" s="875"/>
      <c r="O775" s="875"/>
      <c r="P775" s="875"/>
      <c r="Q775" s="857"/>
      <c r="R775" s="876"/>
      <c r="S775" s="858"/>
      <c r="T775" s="876"/>
      <c r="U775" s="377"/>
      <c r="V775" s="113"/>
      <c r="W775" s="113"/>
    </row>
    <row r="776" spans="1:23" s="96" customFormat="1" ht="15" customHeight="1">
      <c r="A776" s="360">
        <v>210000007867</v>
      </c>
      <c r="B776" s="1280" t="s">
        <v>448</v>
      </c>
      <c r="C776" s="1281"/>
      <c r="D776" s="1281"/>
      <c r="E776" s="1281"/>
      <c r="F776" s="1282"/>
      <c r="G776" s="874">
        <f t="shared" si="147"/>
        <v>847.4576271186442</v>
      </c>
      <c r="H776" s="356">
        <v>1000</v>
      </c>
      <c r="I776" s="875"/>
      <c r="J776" s="875"/>
      <c r="K776" s="875"/>
      <c r="L776" s="875"/>
      <c r="M776" s="875"/>
      <c r="N776" s="875"/>
      <c r="O776" s="875"/>
      <c r="P776" s="875"/>
      <c r="Q776" s="857">
        <v>0</v>
      </c>
      <c r="R776" s="876">
        <v>1000</v>
      </c>
      <c r="S776" s="858">
        <f>H776/R776</f>
        <v>1</v>
      </c>
      <c r="T776" s="876">
        <v>990</v>
      </c>
      <c r="U776" s="377">
        <v>660</v>
      </c>
      <c r="V776" s="113">
        <f>H776/U776</f>
        <v>1.5151515151515151</v>
      </c>
      <c r="W776" s="113">
        <f>Q774/V776</f>
        <v>0</v>
      </c>
    </row>
    <row r="777" spans="1:23" s="96" customFormat="1" ht="15" customHeight="1">
      <c r="A777" s="360">
        <v>210000001499</v>
      </c>
      <c r="B777" s="1345" t="s">
        <v>808</v>
      </c>
      <c r="C777" s="1346"/>
      <c r="D777" s="1346"/>
      <c r="E777" s="1346"/>
      <c r="F777" s="1347"/>
      <c r="G777" s="880">
        <f t="shared" si="147"/>
        <v>1186.4406779661017</v>
      </c>
      <c r="H777" s="881">
        <v>1400</v>
      </c>
      <c r="I777" s="875"/>
      <c r="J777" s="875"/>
      <c r="K777" s="875"/>
      <c r="L777" s="875"/>
      <c r="M777" s="875"/>
      <c r="N777" s="875"/>
      <c r="O777" s="875"/>
      <c r="P777" s="875"/>
      <c r="Q777" s="857"/>
      <c r="R777" s="876"/>
      <c r="S777" s="858"/>
      <c r="T777" s="876"/>
      <c r="U777" s="377"/>
      <c r="V777" s="113"/>
      <c r="W777" s="113"/>
    </row>
    <row r="778" spans="1:23" s="96" customFormat="1" ht="15" customHeight="1">
      <c r="A778" s="360">
        <v>210000808175</v>
      </c>
      <c r="B778" s="1280" t="s">
        <v>449</v>
      </c>
      <c r="C778" s="1281"/>
      <c r="D778" s="1281"/>
      <c r="E778" s="1281"/>
      <c r="F778" s="1282"/>
      <c r="G778" s="874">
        <f t="shared" si="147"/>
        <v>593.2203389830509</v>
      </c>
      <c r="H778" s="356">
        <v>700</v>
      </c>
      <c r="I778" s="875"/>
      <c r="J778" s="875"/>
      <c r="K778" s="875"/>
      <c r="L778" s="875"/>
      <c r="M778" s="875"/>
      <c r="N778" s="875"/>
      <c r="O778" s="875"/>
      <c r="P778" s="875"/>
      <c r="Q778" s="857">
        <v>0</v>
      </c>
      <c r="R778" s="876">
        <v>700</v>
      </c>
      <c r="S778" s="858">
        <f>H778/R778</f>
        <v>1</v>
      </c>
      <c r="T778" s="876">
        <v>670</v>
      </c>
      <c r="U778" s="377">
        <v>450</v>
      </c>
      <c r="V778" s="113">
        <f>H778/U778</f>
        <v>1.5555555555555556</v>
      </c>
      <c r="W778" s="113">
        <f>Q776/V778</f>
        <v>0</v>
      </c>
    </row>
    <row r="779" spans="1:23" s="96" customFormat="1" ht="15" customHeight="1">
      <c r="A779" s="360">
        <v>120000020376</v>
      </c>
      <c r="B779" s="1280" t="s">
        <v>185</v>
      </c>
      <c r="C779" s="1281"/>
      <c r="D779" s="1281"/>
      <c r="E779" s="1281"/>
      <c r="F779" s="1282"/>
      <c r="G779" s="874">
        <f t="shared" si="147"/>
        <v>508.4745762711865</v>
      </c>
      <c r="H779" s="356">
        <v>600</v>
      </c>
      <c r="I779" s="875"/>
      <c r="J779" s="875"/>
      <c r="K779" s="875"/>
      <c r="L779" s="875"/>
      <c r="M779" s="875"/>
      <c r="N779" s="875"/>
      <c r="O779" s="875"/>
      <c r="P779" s="875"/>
      <c r="Q779" s="857">
        <v>0</v>
      </c>
      <c r="R779" s="877">
        <v>600</v>
      </c>
      <c r="S779" s="858">
        <f>H779/R779</f>
        <v>1</v>
      </c>
      <c r="T779" s="876">
        <v>300</v>
      </c>
      <c r="U779" s="377">
        <v>300</v>
      </c>
      <c r="V779" s="113">
        <f>H779/U779</f>
        <v>2</v>
      </c>
      <c r="W779" s="113">
        <f>Q778/V779</f>
        <v>0</v>
      </c>
    </row>
    <row r="780" spans="1:23" s="96" customFormat="1" ht="15" customHeight="1">
      <c r="A780" s="878">
        <v>120000002185</v>
      </c>
      <c r="B780" s="1310" t="s">
        <v>450</v>
      </c>
      <c r="C780" s="1311"/>
      <c r="D780" s="1311"/>
      <c r="E780" s="1311"/>
      <c r="F780" s="1312"/>
      <c r="G780" s="862">
        <f t="shared" si="147"/>
        <v>381.35593220338984</v>
      </c>
      <c r="H780" s="340">
        <v>450</v>
      </c>
      <c r="I780" s="339"/>
      <c r="J780" s="339"/>
      <c r="K780" s="339"/>
      <c r="L780" s="339"/>
      <c r="M780" s="339"/>
      <c r="N780" s="339"/>
      <c r="O780" s="339"/>
      <c r="P780" s="339"/>
      <c r="Q780" s="857">
        <v>0</v>
      </c>
      <c r="R780" s="867">
        <v>450</v>
      </c>
      <c r="S780" s="858">
        <f>H780/R780</f>
        <v>1</v>
      </c>
      <c r="T780" s="377">
        <v>300</v>
      </c>
      <c r="U780" s="377">
        <v>300</v>
      </c>
      <c r="V780" s="113">
        <f>H780/U780</f>
        <v>1.5</v>
      </c>
      <c r="W780" s="113">
        <f>Q779/V780</f>
        <v>0</v>
      </c>
    </row>
    <row r="781" spans="1:23" s="96" customFormat="1" ht="15" customHeight="1">
      <c r="A781" s="872">
        <v>120000025317</v>
      </c>
      <c r="B781" s="1310" t="s">
        <v>467</v>
      </c>
      <c r="C781" s="1311"/>
      <c r="D781" s="1311"/>
      <c r="E781" s="1311"/>
      <c r="F781" s="1312"/>
      <c r="G781" s="862">
        <f t="shared" si="147"/>
        <v>423.7288135593221</v>
      </c>
      <c r="H781" s="340">
        <v>500</v>
      </c>
      <c r="I781" s="339"/>
      <c r="J781" s="339"/>
      <c r="K781" s="339"/>
      <c r="L781" s="339"/>
      <c r="M781" s="339"/>
      <c r="N781" s="339"/>
      <c r="O781" s="339"/>
      <c r="P781" s="339"/>
      <c r="Q781" s="857">
        <v>0</v>
      </c>
      <c r="R781" s="867">
        <v>500</v>
      </c>
      <c r="S781" s="858">
        <f>H781/R781</f>
        <v>1</v>
      </c>
      <c r="T781" s="377">
        <v>350</v>
      </c>
      <c r="U781" s="377">
        <v>350</v>
      </c>
      <c r="V781" s="113">
        <f>H781/U781</f>
        <v>1.4285714285714286</v>
      </c>
      <c r="W781" s="113">
        <f>Q780/V781</f>
        <v>0</v>
      </c>
    </row>
    <row r="782" spans="1:23" s="96" customFormat="1" ht="15" customHeight="1">
      <c r="A782" s="879">
        <v>210001010663</v>
      </c>
      <c r="B782" s="1211" t="s">
        <v>524</v>
      </c>
      <c r="C782" s="1212"/>
      <c r="D782" s="1212"/>
      <c r="E782" s="1212"/>
      <c r="F782" s="1213"/>
      <c r="G782" s="856">
        <f t="shared" si="147"/>
        <v>1440.677966101695</v>
      </c>
      <c r="H782" s="362">
        <v>1700</v>
      </c>
      <c r="I782" s="339"/>
      <c r="J782" s="339"/>
      <c r="K782" s="339"/>
      <c r="L782" s="339"/>
      <c r="M782" s="339"/>
      <c r="N782" s="339"/>
      <c r="O782" s="339"/>
      <c r="P782" s="339"/>
      <c r="Q782" s="857"/>
      <c r="R782" s="867"/>
      <c r="S782" s="858"/>
      <c r="T782" s="377"/>
      <c r="U782" s="377"/>
      <c r="V782" s="113"/>
      <c r="W782" s="113"/>
    </row>
    <row r="783" spans="1:23" s="96" customFormat="1" ht="15" customHeight="1">
      <c r="A783" s="332">
        <v>120000020054</v>
      </c>
      <c r="B783" s="1310" t="s">
        <v>451</v>
      </c>
      <c r="C783" s="1311"/>
      <c r="D783" s="1311"/>
      <c r="E783" s="1311"/>
      <c r="F783" s="1312"/>
      <c r="G783" s="862">
        <f t="shared" si="147"/>
        <v>1525.4237288135594</v>
      </c>
      <c r="H783" s="340">
        <v>1800</v>
      </c>
      <c r="I783" s="339"/>
      <c r="J783" s="339"/>
      <c r="K783" s="339"/>
      <c r="L783" s="339"/>
      <c r="M783" s="339"/>
      <c r="N783" s="339"/>
      <c r="O783" s="339"/>
      <c r="P783" s="339"/>
      <c r="Q783" s="857">
        <v>0</v>
      </c>
      <c r="R783" s="867">
        <v>1800</v>
      </c>
      <c r="S783" s="858">
        <f>H783/R783</f>
        <v>1</v>
      </c>
      <c r="T783" s="377">
        <v>1200</v>
      </c>
      <c r="U783" s="377">
        <v>1200</v>
      </c>
      <c r="V783" s="113">
        <f>H783/U783</f>
        <v>1.5</v>
      </c>
      <c r="W783" s="113">
        <f>Q781/V783</f>
        <v>0</v>
      </c>
    </row>
    <row r="784" spans="1:23" s="96" customFormat="1" ht="15" customHeight="1">
      <c r="A784" s="332">
        <v>210001011132</v>
      </c>
      <c r="B784" s="1345" t="s">
        <v>661</v>
      </c>
      <c r="C784" s="1346"/>
      <c r="D784" s="1346"/>
      <c r="E784" s="1346"/>
      <c r="F784" s="1347"/>
      <c r="G784" s="880">
        <f t="shared" si="147"/>
        <v>1440.677966101695</v>
      </c>
      <c r="H784" s="881">
        <v>1700</v>
      </c>
      <c r="I784" s="339"/>
      <c r="J784" s="339"/>
      <c r="K784" s="339"/>
      <c r="L784" s="339"/>
      <c r="M784" s="339"/>
      <c r="N784" s="339"/>
      <c r="O784" s="339"/>
      <c r="P784" s="339"/>
      <c r="Q784" s="857"/>
      <c r="R784" s="867"/>
      <c r="S784" s="858"/>
      <c r="T784" s="377"/>
      <c r="U784" s="377"/>
      <c r="V784" s="113"/>
      <c r="W784" s="113"/>
    </row>
    <row r="785" spans="1:23" s="96" customFormat="1" ht="15" customHeight="1">
      <c r="A785" s="355">
        <v>120000002728</v>
      </c>
      <c r="B785" s="1211" t="s">
        <v>803</v>
      </c>
      <c r="C785" s="1212"/>
      <c r="D785" s="1212"/>
      <c r="E785" s="1212"/>
      <c r="F785" s="1213"/>
      <c r="G785" s="856">
        <f t="shared" si="147"/>
        <v>1016.949152542373</v>
      </c>
      <c r="H785" s="883">
        <v>1200</v>
      </c>
      <c r="I785" s="875"/>
      <c r="J785" s="875"/>
      <c r="K785" s="875"/>
      <c r="L785" s="875"/>
      <c r="M785" s="875"/>
      <c r="N785" s="875"/>
      <c r="O785" s="875"/>
      <c r="P785" s="875"/>
      <c r="Q785" s="857">
        <v>0</v>
      </c>
      <c r="R785" s="877">
        <v>1200</v>
      </c>
      <c r="S785" s="858">
        <f>H785/R785</f>
        <v>1</v>
      </c>
      <c r="T785" s="876">
        <v>420</v>
      </c>
      <c r="U785" s="377">
        <v>420</v>
      </c>
      <c r="V785" s="113">
        <f>H785/U785</f>
        <v>2.857142857142857</v>
      </c>
      <c r="W785" s="113">
        <f>Q783/V785</f>
        <v>0</v>
      </c>
    </row>
    <row r="786" spans="1:23" s="96" customFormat="1" ht="15" customHeight="1">
      <c r="A786" s="355">
        <v>120000002159</v>
      </c>
      <c r="B786" s="1211" t="s">
        <v>802</v>
      </c>
      <c r="C786" s="1212"/>
      <c r="D786" s="1212"/>
      <c r="E786" s="1212"/>
      <c r="F786" s="1213"/>
      <c r="G786" s="856">
        <f t="shared" si="147"/>
        <v>1186.4406779661017</v>
      </c>
      <c r="H786" s="362">
        <v>1400</v>
      </c>
      <c r="I786" s="365"/>
      <c r="J786" s="365"/>
      <c r="K786" s="365"/>
      <c r="L786" s="365"/>
      <c r="M786" s="365"/>
      <c r="N786" s="365"/>
      <c r="O786" s="365"/>
      <c r="P786" s="365"/>
      <c r="Q786" s="857">
        <v>0</v>
      </c>
      <c r="R786" s="884">
        <v>1400</v>
      </c>
      <c r="S786" s="858">
        <f>H786/R786</f>
        <v>1</v>
      </c>
      <c r="T786" s="368">
        <v>580</v>
      </c>
      <c r="U786" s="358">
        <v>580</v>
      </c>
      <c r="V786" s="113">
        <f>H786/U786</f>
        <v>2.413793103448276</v>
      </c>
      <c r="W786" s="113">
        <f>Q785/V786</f>
        <v>0</v>
      </c>
    </row>
    <row r="787" spans="1:23" s="96" customFormat="1" ht="15" customHeight="1">
      <c r="A787" s="355">
        <v>120000002158</v>
      </c>
      <c r="B787" s="1211" t="s">
        <v>804</v>
      </c>
      <c r="C787" s="1212"/>
      <c r="D787" s="1212"/>
      <c r="E787" s="1212"/>
      <c r="F787" s="1213"/>
      <c r="G787" s="856">
        <f t="shared" si="147"/>
        <v>1271.1864406779662</v>
      </c>
      <c r="H787" s="883">
        <v>1500</v>
      </c>
      <c r="I787" s="875"/>
      <c r="J787" s="875"/>
      <c r="K787" s="875"/>
      <c r="L787" s="875"/>
      <c r="M787" s="875"/>
      <c r="N787" s="875"/>
      <c r="O787" s="875"/>
      <c r="P787" s="875"/>
      <c r="Q787" s="857">
        <v>0</v>
      </c>
      <c r="R787" s="877">
        <v>1500</v>
      </c>
      <c r="S787" s="858">
        <f>H787/R787</f>
        <v>1</v>
      </c>
      <c r="T787" s="876">
        <v>680</v>
      </c>
      <c r="U787" s="377">
        <v>680</v>
      </c>
      <c r="V787" s="113">
        <f>H787/U787</f>
        <v>2.2058823529411766</v>
      </c>
      <c r="W787" s="113">
        <f>Q786/V787</f>
        <v>0</v>
      </c>
    </row>
    <row r="788" spans="1:23" s="96" customFormat="1" ht="15" customHeight="1">
      <c r="A788" s="355">
        <v>120000002157</v>
      </c>
      <c r="B788" s="1211" t="s">
        <v>805</v>
      </c>
      <c r="C788" s="1212"/>
      <c r="D788" s="1212"/>
      <c r="E788" s="1212"/>
      <c r="F788" s="1213"/>
      <c r="G788" s="856">
        <f t="shared" si="147"/>
        <v>1694.9152542372883</v>
      </c>
      <c r="H788" s="883">
        <v>2000</v>
      </c>
      <c r="I788" s="875"/>
      <c r="J788" s="875"/>
      <c r="K788" s="875"/>
      <c r="L788" s="875"/>
      <c r="M788" s="875"/>
      <c r="N788" s="875"/>
      <c r="O788" s="875"/>
      <c r="P788" s="875"/>
      <c r="Q788" s="857">
        <v>0</v>
      </c>
      <c r="R788" s="877">
        <v>2000</v>
      </c>
      <c r="S788" s="858">
        <f>H788/R788</f>
        <v>1</v>
      </c>
      <c r="T788" s="876">
        <v>1150</v>
      </c>
      <c r="U788" s="377">
        <v>1150</v>
      </c>
      <c r="V788" s="113">
        <f>H788/U788</f>
        <v>1.7391304347826086</v>
      </c>
      <c r="W788" s="113">
        <f>Q787/V788</f>
        <v>0</v>
      </c>
    </row>
    <row r="789" spans="1:23" s="96" customFormat="1" ht="15" customHeight="1">
      <c r="A789" s="882">
        <v>210000001495</v>
      </c>
      <c r="B789" s="1334" t="s">
        <v>806</v>
      </c>
      <c r="C789" s="1335"/>
      <c r="D789" s="1335"/>
      <c r="E789" s="1335"/>
      <c r="F789" s="1336"/>
      <c r="G789" s="856">
        <f t="shared" si="147"/>
        <v>762.7118644067797</v>
      </c>
      <c r="H789" s="883">
        <v>900</v>
      </c>
      <c r="I789" s="875"/>
      <c r="J789" s="875"/>
      <c r="K789" s="875"/>
      <c r="L789" s="875"/>
      <c r="M789" s="875"/>
      <c r="N789" s="875"/>
      <c r="O789" s="875"/>
      <c r="P789" s="875"/>
      <c r="Q789" s="857"/>
      <c r="R789" s="877"/>
      <c r="S789" s="858"/>
      <c r="T789" s="876"/>
      <c r="U789" s="377"/>
      <c r="V789" s="113"/>
      <c r="W789" s="113"/>
    </row>
    <row r="790" spans="1:23" s="810" customFormat="1" ht="28.5" customHeight="1">
      <c r="A790" s="982">
        <v>120000002339</v>
      </c>
      <c r="B790" s="1351" t="s">
        <v>809</v>
      </c>
      <c r="C790" s="1352"/>
      <c r="D790" s="1352"/>
      <c r="E790" s="1352"/>
      <c r="F790" s="1353"/>
      <c r="G790" s="983">
        <f t="shared" si="147"/>
        <v>550.8474576271187</v>
      </c>
      <c r="H790" s="991">
        <v>650</v>
      </c>
      <c r="I790" s="984"/>
      <c r="J790" s="984"/>
      <c r="K790" s="984"/>
      <c r="L790" s="984"/>
      <c r="M790" s="984"/>
      <c r="N790" s="984"/>
      <c r="O790" s="984"/>
      <c r="P790" s="984"/>
      <c r="Q790" s="985"/>
      <c r="R790" s="986"/>
      <c r="S790" s="987"/>
      <c r="T790" s="988"/>
      <c r="U790" s="989"/>
      <c r="V790" s="990"/>
      <c r="W790" s="990"/>
    </row>
    <row r="791" spans="1:23" s="96" customFormat="1" ht="15" customHeight="1">
      <c r="A791" s="332">
        <v>120000002337</v>
      </c>
      <c r="B791" s="1310" t="s">
        <v>463</v>
      </c>
      <c r="C791" s="1311"/>
      <c r="D791" s="1311"/>
      <c r="E791" s="1311"/>
      <c r="F791" s="1312"/>
      <c r="G791" s="862">
        <f t="shared" si="147"/>
        <v>338.98305084745766</v>
      </c>
      <c r="H791" s="340">
        <v>400</v>
      </c>
      <c r="I791" s="339"/>
      <c r="J791" s="339"/>
      <c r="K791" s="339"/>
      <c r="L791" s="339"/>
      <c r="M791" s="339"/>
      <c r="N791" s="339"/>
      <c r="O791" s="339"/>
      <c r="P791" s="339"/>
      <c r="Q791" s="857">
        <v>0</v>
      </c>
      <c r="R791" s="867">
        <v>400</v>
      </c>
      <c r="S791" s="858">
        <f>H791/R791</f>
        <v>1</v>
      </c>
      <c r="T791" s="377">
        <v>300</v>
      </c>
      <c r="U791" s="377">
        <v>300</v>
      </c>
      <c r="V791" s="113">
        <f>H791/U791</f>
        <v>1.3333333333333333</v>
      </c>
      <c r="W791" s="113" t="e">
        <f>#REF!/V791</f>
        <v>#REF!</v>
      </c>
    </row>
    <row r="792" spans="1:23" s="96" customFormat="1" ht="15" customHeight="1">
      <c r="A792" s="332">
        <v>120000002335</v>
      </c>
      <c r="B792" s="1331" t="s">
        <v>464</v>
      </c>
      <c r="C792" s="1332"/>
      <c r="D792" s="1332"/>
      <c r="E792" s="1332"/>
      <c r="F792" s="1333"/>
      <c r="G792" s="862">
        <f t="shared" si="147"/>
        <v>381.35593220338984</v>
      </c>
      <c r="H792" s="340">
        <v>450</v>
      </c>
      <c r="I792" s="339"/>
      <c r="J792" s="339"/>
      <c r="K792" s="339"/>
      <c r="L792" s="339"/>
      <c r="M792" s="339"/>
      <c r="N792" s="339"/>
      <c r="O792" s="339"/>
      <c r="P792" s="339"/>
      <c r="Q792" s="857">
        <v>0</v>
      </c>
      <c r="R792" s="867">
        <v>450</v>
      </c>
      <c r="S792" s="858">
        <f>H792/R792</f>
        <v>1</v>
      </c>
      <c r="T792" s="377">
        <v>350</v>
      </c>
      <c r="U792" s="377">
        <v>350</v>
      </c>
      <c r="V792" s="113">
        <f>H792/U792</f>
        <v>1.2857142857142858</v>
      </c>
      <c r="W792" s="113">
        <f>Q791/V792</f>
        <v>0</v>
      </c>
    </row>
    <row r="793" spans="1:23" s="96" customFormat="1" ht="15" customHeight="1">
      <c r="A793" s="332">
        <v>120000002729</v>
      </c>
      <c r="B793" s="1310" t="s">
        <v>465</v>
      </c>
      <c r="C793" s="1311"/>
      <c r="D793" s="1311"/>
      <c r="E793" s="1311"/>
      <c r="F793" s="1312"/>
      <c r="G793" s="862">
        <f t="shared" si="147"/>
        <v>338.98305084745766</v>
      </c>
      <c r="H793" s="340">
        <v>400</v>
      </c>
      <c r="I793" s="339"/>
      <c r="J793" s="339"/>
      <c r="K793" s="339"/>
      <c r="L793" s="339"/>
      <c r="M793" s="339"/>
      <c r="N793" s="339"/>
      <c r="O793" s="339"/>
      <c r="P793" s="339"/>
      <c r="Q793" s="857">
        <v>0</v>
      </c>
      <c r="R793" s="377">
        <v>400</v>
      </c>
      <c r="S793" s="858">
        <f>H793/R793</f>
        <v>1</v>
      </c>
      <c r="T793" s="377">
        <v>400</v>
      </c>
      <c r="U793" s="377">
        <v>400</v>
      </c>
      <c r="V793" s="113">
        <f>H793/U793</f>
        <v>1</v>
      </c>
      <c r="W793" s="113">
        <f>Q792/V793</f>
        <v>0</v>
      </c>
    </row>
    <row r="794" spans="1:23" s="96" customFormat="1" ht="15" customHeight="1">
      <c r="A794" s="361">
        <v>120000026044</v>
      </c>
      <c r="B794" s="1280" t="s">
        <v>839</v>
      </c>
      <c r="C794" s="1281"/>
      <c r="D794" s="1281"/>
      <c r="E794" s="1281"/>
      <c r="F794" s="1282"/>
      <c r="G794" s="874">
        <f t="shared" si="147"/>
        <v>1271.1864406779662</v>
      </c>
      <c r="H794" s="356">
        <v>1500</v>
      </c>
      <c r="I794" s="365"/>
      <c r="J794" s="365"/>
      <c r="K794" s="365"/>
      <c r="L794" s="365"/>
      <c r="M794" s="365"/>
      <c r="N794" s="365"/>
      <c r="O794" s="365"/>
      <c r="P794" s="365"/>
      <c r="Q794" s="857">
        <v>0</v>
      </c>
      <c r="R794" s="884">
        <v>1500</v>
      </c>
      <c r="S794" s="858">
        <f>H794/R794</f>
        <v>1</v>
      </c>
      <c r="T794" s="368">
        <v>1000</v>
      </c>
      <c r="U794" s="358">
        <v>800</v>
      </c>
      <c r="V794" s="113">
        <f>H794/U794</f>
        <v>1.875</v>
      </c>
      <c r="W794" s="113">
        <f>Q797/V794</f>
        <v>0</v>
      </c>
    </row>
    <row r="795" spans="1:23" s="96" customFormat="1" ht="15" customHeight="1">
      <c r="A795" s="360">
        <v>210001009183</v>
      </c>
      <c r="B795" s="349" t="s">
        <v>442</v>
      </c>
      <c r="C795" s="946"/>
      <c r="D795" s="350"/>
      <c r="E795" s="350"/>
      <c r="F795" s="351"/>
      <c r="G795" s="874">
        <f t="shared" si="147"/>
        <v>1016.949152542373</v>
      </c>
      <c r="H795" s="356">
        <v>1200</v>
      </c>
      <c r="I795" s="365"/>
      <c r="J795" s="365"/>
      <c r="K795" s="365"/>
      <c r="L795" s="365"/>
      <c r="M795" s="365"/>
      <c r="N795" s="365"/>
      <c r="O795" s="365"/>
      <c r="P795" s="365"/>
      <c r="Q795" s="857"/>
      <c r="R795" s="884"/>
      <c r="S795" s="858"/>
      <c r="T795" s="368"/>
      <c r="U795" s="358"/>
      <c r="V795" s="113"/>
      <c r="W795" s="113"/>
    </row>
    <row r="796" spans="1:23" s="96" customFormat="1" ht="15" customHeight="1">
      <c r="A796" s="332">
        <v>210001006257</v>
      </c>
      <c r="B796" s="1310" t="s">
        <v>187</v>
      </c>
      <c r="C796" s="1311"/>
      <c r="D796" s="1311"/>
      <c r="E796" s="1311"/>
      <c r="F796" s="1312"/>
      <c r="G796" s="862">
        <f t="shared" si="147"/>
        <v>296.6101694915254</v>
      </c>
      <c r="H796" s="340">
        <v>350</v>
      </c>
      <c r="I796" s="339"/>
      <c r="J796" s="339"/>
      <c r="K796" s="339"/>
      <c r="L796" s="339"/>
      <c r="M796" s="339"/>
      <c r="N796" s="339"/>
      <c r="O796" s="339"/>
      <c r="P796" s="339"/>
      <c r="Q796" s="857">
        <v>0</v>
      </c>
      <c r="R796" s="867">
        <v>350</v>
      </c>
      <c r="S796" s="858">
        <f>H796/R796</f>
        <v>1</v>
      </c>
      <c r="T796" s="377">
        <v>300</v>
      </c>
      <c r="U796" s="377">
        <v>300</v>
      </c>
      <c r="V796" s="113">
        <f>H796/U796</f>
        <v>1.1666666666666667</v>
      </c>
      <c r="W796" s="113">
        <f>Q794/V796</f>
        <v>0</v>
      </c>
    </row>
    <row r="797" spans="1:23" s="96" customFormat="1" ht="15" customHeight="1">
      <c r="A797" s="872">
        <v>210001010331</v>
      </c>
      <c r="B797" s="1310" t="s">
        <v>400</v>
      </c>
      <c r="C797" s="1311"/>
      <c r="D797" s="1311"/>
      <c r="E797" s="1311"/>
      <c r="F797" s="1312"/>
      <c r="G797" s="862">
        <v>847.46</v>
      </c>
      <c r="H797" s="340">
        <v>1000</v>
      </c>
      <c r="I797" s="339"/>
      <c r="J797" s="339"/>
      <c r="K797" s="339"/>
      <c r="L797" s="339"/>
      <c r="M797" s="339"/>
      <c r="N797" s="339"/>
      <c r="O797" s="339"/>
      <c r="P797" s="339"/>
      <c r="Q797" s="857">
        <v>0</v>
      </c>
      <c r="R797" s="867">
        <v>600</v>
      </c>
      <c r="S797" s="858">
        <f>H797/R797</f>
        <v>1.6666666666666667</v>
      </c>
      <c r="T797" s="377">
        <v>440</v>
      </c>
      <c r="U797" s="377">
        <v>440</v>
      </c>
      <c r="V797" s="113">
        <f>H797/U797</f>
        <v>2.272727272727273</v>
      </c>
      <c r="W797" s="113" t="e">
        <f>#REF!/V797</f>
        <v>#REF!</v>
      </c>
    </row>
    <row r="798" spans="1:23" s="96" customFormat="1" ht="15" customHeight="1">
      <c r="A798" s="885">
        <v>710000001564</v>
      </c>
      <c r="B798" s="1325" t="s">
        <v>186</v>
      </c>
      <c r="C798" s="1326"/>
      <c r="D798" s="1326"/>
      <c r="E798" s="1326"/>
      <c r="F798" s="1327"/>
      <c r="G798" s="862">
        <f t="shared" si="147"/>
        <v>296.6101694915254</v>
      </c>
      <c r="H798" s="377">
        <v>350</v>
      </c>
      <c r="I798" s="339"/>
      <c r="J798" s="339"/>
      <c r="K798" s="339"/>
      <c r="L798" s="339"/>
      <c r="M798" s="339"/>
      <c r="N798" s="339"/>
      <c r="O798" s="339"/>
      <c r="P798" s="339"/>
      <c r="Q798" s="857">
        <v>0</v>
      </c>
      <c r="R798" s="867">
        <v>350</v>
      </c>
      <c r="S798" s="858">
        <f>H798/R798</f>
        <v>1</v>
      </c>
      <c r="T798" s="377">
        <v>300</v>
      </c>
      <c r="U798" s="377">
        <v>300</v>
      </c>
      <c r="V798" s="113">
        <f>H798/U798</f>
        <v>1.1666666666666667</v>
      </c>
      <c r="W798" s="113">
        <f>Q796/V798</f>
        <v>0</v>
      </c>
    </row>
    <row r="799" spans="1:23" s="96" customFormat="1" ht="15" customHeight="1">
      <c r="A799" s="886">
        <v>710000075903</v>
      </c>
      <c r="B799" s="1325" t="s">
        <v>444</v>
      </c>
      <c r="C799" s="1326"/>
      <c r="D799" s="1326"/>
      <c r="E799" s="1326"/>
      <c r="F799" s="1327"/>
      <c r="G799" s="862">
        <f>H799/1.18</f>
        <v>338.98305084745766</v>
      </c>
      <c r="H799" s="358">
        <v>400</v>
      </c>
      <c r="I799" s="367"/>
      <c r="J799" s="367"/>
      <c r="K799" s="367"/>
      <c r="L799" s="367"/>
      <c r="M799" s="367"/>
      <c r="N799" s="367"/>
      <c r="O799" s="367"/>
      <c r="P799" s="367"/>
      <c r="Q799" s="857">
        <v>0</v>
      </c>
      <c r="R799" s="368">
        <v>400</v>
      </c>
      <c r="S799" s="858">
        <f>H799/R799</f>
        <v>1</v>
      </c>
      <c r="T799" s="368">
        <v>400</v>
      </c>
      <c r="U799" s="358">
        <v>400</v>
      </c>
      <c r="V799" s="113">
        <f>H799/U799</f>
        <v>1</v>
      </c>
      <c r="W799" s="113">
        <f>Q800/V799</f>
        <v>0</v>
      </c>
    </row>
    <row r="800" spans="1:23" s="96" customFormat="1" ht="15" customHeight="1" thickBot="1">
      <c r="A800" s="887">
        <v>710000001960</v>
      </c>
      <c r="B800" s="1342" t="s">
        <v>443</v>
      </c>
      <c r="C800" s="1343"/>
      <c r="D800" s="1343"/>
      <c r="E800" s="1343"/>
      <c r="F800" s="1344"/>
      <c r="G800" s="862">
        <f t="shared" si="147"/>
        <v>847.4576271186442</v>
      </c>
      <c r="H800" s="341">
        <v>1000</v>
      </c>
      <c r="I800" s="371"/>
      <c r="J800" s="371"/>
      <c r="K800" s="371"/>
      <c r="L800" s="371"/>
      <c r="M800" s="371"/>
      <c r="N800" s="371"/>
      <c r="O800" s="371"/>
      <c r="P800" s="371"/>
      <c r="Q800" s="857">
        <v>0</v>
      </c>
      <c r="R800" s="377">
        <v>800</v>
      </c>
      <c r="S800" s="858">
        <f>H800/R800</f>
        <v>1.25</v>
      </c>
      <c r="T800" s="377">
        <v>800</v>
      </c>
      <c r="U800" s="377">
        <v>800</v>
      </c>
      <c r="V800" s="113">
        <f>H800/U800</f>
        <v>1.25</v>
      </c>
      <c r="W800" s="113">
        <f>Q798/V800</f>
        <v>0</v>
      </c>
    </row>
    <row r="801" spans="1:23" s="96" customFormat="1" ht="15" customHeight="1">
      <c r="A801" s="888"/>
      <c r="B801" s="1313" t="s">
        <v>441</v>
      </c>
      <c r="C801" s="1314"/>
      <c r="D801" s="1314"/>
      <c r="E801" s="1314"/>
      <c r="F801" s="1315"/>
      <c r="G801" s="889"/>
      <c r="H801" s="259"/>
      <c r="I801" s="850"/>
      <c r="J801" s="850"/>
      <c r="K801" s="850"/>
      <c r="L801" s="850"/>
      <c r="M801" s="850"/>
      <c r="N801" s="850"/>
      <c r="O801" s="850"/>
      <c r="P801" s="850"/>
      <c r="Q801" s="851"/>
      <c r="R801" s="852"/>
      <c r="S801" s="853"/>
      <c r="T801" s="850"/>
      <c r="U801" s="854"/>
      <c r="V801" s="113"/>
      <c r="W801" s="113"/>
    </row>
    <row r="802" spans="1:23" s="96" customFormat="1" ht="15" customHeight="1">
      <c r="A802" s="873">
        <v>120000025044</v>
      </c>
      <c r="B802" s="1331" t="s">
        <v>16</v>
      </c>
      <c r="C802" s="1332"/>
      <c r="D802" s="1332"/>
      <c r="E802" s="1332"/>
      <c r="F802" s="1333"/>
      <c r="G802" s="862">
        <f aca="true" t="shared" si="150" ref="G802:G807">H802/1.18</f>
        <v>847.4576271186442</v>
      </c>
      <c r="H802" s="377">
        <v>1000</v>
      </c>
      <c r="I802" s="339"/>
      <c r="J802" s="339"/>
      <c r="K802" s="339"/>
      <c r="L802" s="339"/>
      <c r="M802" s="339"/>
      <c r="N802" s="339"/>
      <c r="O802" s="339"/>
      <c r="P802" s="339"/>
      <c r="Q802" s="857">
        <v>0</v>
      </c>
      <c r="R802" s="867">
        <v>1000</v>
      </c>
      <c r="S802" s="858">
        <f aca="true" t="shared" si="151" ref="S802:S822">H802/R802</f>
        <v>1</v>
      </c>
      <c r="T802" s="377">
        <v>850</v>
      </c>
      <c r="U802" s="859">
        <v>850</v>
      </c>
      <c r="V802" s="113">
        <f aca="true" t="shared" si="152" ref="V802:V822">H802/U802</f>
        <v>1.1764705882352942</v>
      </c>
      <c r="W802" s="113" t="e">
        <f>#REF!/V802</f>
        <v>#REF!</v>
      </c>
    </row>
    <row r="803" spans="1:23" s="96" customFormat="1" ht="15" customHeight="1">
      <c r="A803" s="873">
        <v>120000025029</v>
      </c>
      <c r="B803" s="1331" t="s">
        <v>22</v>
      </c>
      <c r="C803" s="1332"/>
      <c r="D803" s="1332"/>
      <c r="E803" s="1332"/>
      <c r="F803" s="1333"/>
      <c r="G803" s="862">
        <f t="shared" si="150"/>
        <v>1016.949152542373</v>
      </c>
      <c r="H803" s="340">
        <v>1200</v>
      </c>
      <c r="I803" s="339"/>
      <c r="J803" s="339"/>
      <c r="K803" s="339"/>
      <c r="L803" s="339"/>
      <c r="M803" s="339"/>
      <c r="N803" s="339"/>
      <c r="O803" s="339"/>
      <c r="P803" s="339"/>
      <c r="Q803" s="857">
        <v>0</v>
      </c>
      <c r="R803" s="867">
        <v>1200</v>
      </c>
      <c r="S803" s="858">
        <f t="shared" si="151"/>
        <v>1</v>
      </c>
      <c r="T803" s="377">
        <v>1100</v>
      </c>
      <c r="U803" s="859">
        <v>1100</v>
      </c>
      <c r="V803" s="113">
        <f t="shared" si="152"/>
        <v>1.0909090909090908</v>
      </c>
      <c r="W803" s="113">
        <f>Q802/V803</f>
        <v>0</v>
      </c>
    </row>
    <row r="804" spans="1:23" s="96" customFormat="1" ht="15" customHeight="1">
      <c r="A804" s="873">
        <v>120000025027</v>
      </c>
      <c r="B804" s="1331" t="s">
        <v>17</v>
      </c>
      <c r="C804" s="1332"/>
      <c r="D804" s="1332"/>
      <c r="E804" s="1332"/>
      <c r="F804" s="1333"/>
      <c r="G804" s="862">
        <f t="shared" si="150"/>
        <v>847.4576271186442</v>
      </c>
      <c r="H804" s="340">
        <v>1000</v>
      </c>
      <c r="I804" s="339"/>
      <c r="J804" s="339"/>
      <c r="K804" s="339"/>
      <c r="L804" s="339"/>
      <c r="M804" s="339"/>
      <c r="N804" s="339"/>
      <c r="O804" s="339"/>
      <c r="P804" s="339"/>
      <c r="Q804" s="857">
        <v>0</v>
      </c>
      <c r="R804" s="867">
        <v>1000</v>
      </c>
      <c r="S804" s="858">
        <f t="shared" si="151"/>
        <v>1</v>
      </c>
      <c r="T804" s="377">
        <v>850</v>
      </c>
      <c r="U804" s="859">
        <v>850</v>
      </c>
      <c r="V804" s="113">
        <f t="shared" si="152"/>
        <v>1.1764705882352942</v>
      </c>
      <c r="W804" s="113">
        <f>Q803/V804</f>
        <v>0</v>
      </c>
    </row>
    <row r="805" spans="1:23" s="96" customFormat="1" ht="15" customHeight="1">
      <c r="A805" s="873">
        <v>120000025028</v>
      </c>
      <c r="B805" s="1331" t="s">
        <v>23</v>
      </c>
      <c r="C805" s="1332"/>
      <c r="D805" s="1332"/>
      <c r="E805" s="1332"/>
      <c r="F805" s="1333"/>
      <c r="G805" s="862">
        <f t="shared" si="150"/>
        <v>593.2203389830509</v>
      </c>
      <c r="H805" s="340">
        <v>700</v>
      </c>
      <c r="I805" s="339"/>
      <c r="J805" s="339"/>
      <c r="K805" s="339"/>
      <c r="L805" s="339"/>
      <c r="M805" s="339"/>
      <c r="N805" s="339"/>
      <c r="O805" s="339"/>
      <c r="P805" s="339"/>
      <c r="Q805" s="857">
        <v>0</v>
      </c>
      <c r="R805" s="867">
        <v>700</v>
      </c>
      <c r="S805" s="858">
        <f t="shared" si="151"/>
        <v>1</v>
      </c>
      <c r="T805" s="377">
        <v>650</v>
      </c>
      <c r="U805" s="859">
        <v>650</v>
      </c>
      <c r="V805" s="113">
        <f t="shared" si="152"/>
        <v>1.0769230769230769</v>
      </c>
      <c r="W805" s="113">
        <f>Q804/V805</f>
        <v>0</v>
      </c>
    </row>
    <row r="806" spans="1:23" s="96" customFormat="1" ht="15" customHeight="1">
      <c r="A806" s="873">
        <v>120000025026</v>
      </c>
      <c r="B806" s="1331" t="s">
        <v>18</v>
      </c>
      <c r="C806" s="1332"/>
      <c r="D806" s="1332"/>
      <c r="E806" s="1332"/>
      <c r="F806" s="1333"/>
      <c r="G806" s="862">
        <f t="shared" si="150"/>
        <v>593.2203389830509</v>
      </c>
      <c r="H806" s="340">
        <v>700</v>
      </c>
      <c r="I806" s="339"/>
      <c r="J806" s="339"/>
      <c r="K806" s="339"/>
      <c r="L806" s="339"/>
      <c r="M806" s="339"/>
      <c r="N806" s="339"/>
      <c r="O806" s="339"/>
      <c r="P806" s="339"/>
      <c r="Q806" s="857">
        <v>0</v>
      </c>
      <c r="R806" s="867">
        <v>700</v>
      </c>
      <c r="S806" s="858">
        <f t="shared" si="151"/>
        <v>1</v>
      </c>
      <c r="T806" s="377">
        <v>600</v>
      </c>
      <c r="U806" s="859">
        <v>600</v>
      </c>
      <c r="V806" s="113">
        <f t="shared" si="152"/>
        <v>1.1666666666666667</v>
      </c>
      <c r="W806" s="113">
        <f>Q805/V806</f>
        <v>0</v>
      </c>
    </row>
    <row r="807" spans="1:23" s="96" customFormat="1" ht="15" customHeight="1">
      <c r="A807" s="873">
        <v>120000025043</v>
      </c>
      <c r="B807" s="1310" t="s">
        <v>24</v>
      </c>
      <c r="C807" s="1311"/>
      <c r="D807" s="1311"/>
      <c r="E807" s="1311"/>
      <c r="F807" s="1312"/>
      <c r="G807" s="862">
        <f t="shared" si="150"/>
        <v>847.4576271186442</v>
      </c>
      <c r="H807" s="340">
        <v>1000</v>
      </c>
      <c r="I807" s="339"/>
      <c r="J807" s="339"/>
      <c r="K807" s="339"/>
      <c r="L807" s="339"/>
      <c r="M807" s="339"/>
      <c r="N807" s="339"/>
      <c r="O807" s="339"/>
      <c r="P807" s="339"/>
      <c r="Q807" s="857">
        <v>0</v>
      </c>
      <c r="R807" s="867">
        <v>1000</v>
      </c>
      <c r="S807" s="858">
        <f t="shared" si="151"/>
        <v>1</v>
      </c>
      <c r="T807" s="377">
        <v>850</v>
      </c>
      <c r="U807" s="859">
        <v>850</v>
      </c>
      <c r="V807" s="113">
        <f t="shared" si="152"/>
        <v>1.1764705882352942</v>
      </c>
      <c r="W807" s="113">
        <f>Q806/V807</f>
        <v>0</v>
      </c>
    </row>
    <row r="808" spans="1:23" s="96" customFormat="1" ht="15" customHeight="1">
      <c r="A808" s="332">
        <v>210000007913</v>
      </c>
      <c r="B808" s="1310" t="s">
        <v>25</v>
      </c>
      <c r="C808" s="1311"/>
      <c r="D808" s="1311"/>
      <c r="E808" s="1311"/>
      <c r="F808" s="1312"/>
      <c r="G808" s="862">
        <f aca="true" t="shared" si="153" ref="G808:G822">H808/1.18</f>
        <v>423.7288135593221</v>
      </c>
      <c r="H808" s="335">
        <v>500</v>
      </c>
      <c r="I808" s="376"/>
      <c r="J808" s="376"/>
      <c r="K808" s="376"/>
      <c r="L808" s="376"/>
      <c r="M808" s="376"/>
      <c r="N808" s="376"/>
      <c r="O808" s="376"/>
      <c r="P808" s="376"/>
      <c r="Q808" s="857">
        <v>0</v>
      </c>
      <c r="R808" s="335">
        <v>500</v>
      </c>
      <c r="S808" s="858">
        <f t="shared" si="151"/>
        <v>1</v>
      </c>
      <c r="T808" s="335">
        <v>500</v>
      </c>
      <c r="U808" s="336">
        <v>500</v>
      </c>
      <c r="V808" s="113">
        <f t="shared" si="152"/>
        <v>1</v>
      </c>
      <c r="W808" s="113" t="e">
        <f>#REF!/V808</f>
        <v>#REF!</v>
      </c>
    </row>
    <row r="809" spans="1:23" s="96" customFormat="1" ht="15" customHeight="1">
      <c r="A809" s="828">
        <v>210000002899</v>
      </c>
      <c r="B809" s="1310" t="s">
        <v>26</v>
      </c>
      <c r="C809" s="1311"/>
      <c r="D809" s="1311"/>
      <c r="E809" s="1311"/>
      <c r="F809" s="1312"/>
      <c r="G809" s="862">
        <f t="shared" si="153"/>
        <v>1271.1864406779662</v>
      </c>
      <c r="H809" s="376">
        <v>1500</v>
      </c>
      <c r="I809" s="376"/>
      <c r="J809" s="376"/>
      <c r="K809" s="376"/>
      <c r="L809" s="376"/>
      <c r="M809" s="376"/>
      <c r="N809" s="376"/>
      <c r="O809" s="376"/>
      <c r="P809" s="376"/>
      <c r="Q809" s="857">
        <v>0</v>
      </c>
      <c r="R809" s="376">
        <v>1500</v>
      </c>
      <c r="S809" s="858">
        <f t="shared" si="151"/>
        <v>1</v>
      </c>
      <c r="T809" s="376">
        <v>1500</v>
      </c>
      <c r="U809" s="890">
        <v>1500</v>
      </c>
      <c r="V809" s="113">
        <f t="shared" si="152"/>
        <v>1</v>
      </c>
      <c r="W809" s="113">
        <f aca="true" t="shared" si="154" ref="W809:W822">Q808/V809</f>
        <v>0</v>
      </c>
    </row>
    <row r="810" spans="1:23" s="96" customFormat="1" ht="15" customHeight="1">
      <c r="A810" s="828">
        <v>210000002892</v>
      </c>
      <c r="B810" s="1310" t="s">
        <v>27</v>
      </c>
      <c r="C810" s="1311"/>
      <c r="D810" s="1311"/>
      <c r="E810" s="1311"/>
      <c r="F810" s="1312"/>
      <c r="G810" s="862">
        <f t="shared" si="153"/>
        <v>1525.4237288135594</v>
      </c>
      <c r="H810" s="376">
        <v>1800</v>
      </c>
      <c r="I810" s="376"/>
      <c r="J810" s="376"/>
      <c r="K810" s="376"/>
      <c r="L810" s="376"/>
      <c r="M810" s="376"/>
      <c r="N810" s="376"/>
      <c r="O810" s="376"/>
      <c r="P810" s="376"/>
      <c r="Q810" s="857">
        <v>0</v>
      </c>
      <c r="R810" s="376">
        <v>1800</v>
      </c>
      <c r="S810" s="858">
        <f t="shared" si="151"/>
        <v>1</v>
      </c>
      <c r="T810" s="376">
        <v>1800</v>
      </c>
      <c r="U810" s="890">
        <v>1800</v>
      </c>
      <c r="V810" s="113">
        <f t="shared" si="152"/>
        <v>1</v>
      </c>
      <c r="W810" s="113">
        <f t="shared" si="154"/>
        <v>0</v>
      </c>
    </row>
    <row r="811" spans="1:23" s="96" customFormat="1" ht="15" customHeight="1">
      <c r="A811" s="828">
        <v>210000002893</v>
      </c>
      <c r="B811" s="1310" t="s">
        <v>28</v>
      </c>
      <c r="C811" s="1311"/>
      <c r="D811" s="1311"/>
      <c r="E811" s="1311"/>
      <c r="F811" s="1312"/>
      <c r="G811" s="862">
        <f t="shared" si="153"/>
        <v>1694.9152542372883</v>
      </c>
      <c r="H811" s="376">
        <v>2000</v>
      </c>
      <c r="I811" s="376"/>
      <c r="J811" s="376"/>
      <c r="K811" s="376"/>
      <c r="L811" s="376"/>
      <c r="M811" s="376"/>
      <c r="N811" s="376"/>
      <c r="O811" s="376"/>
      <c r="P811" s="376"/>
      <c r="Q811" s="857">
        <v>0</v>
      </c>
      <c r="R811" s="376">
        <v>2000</v>
      </c>
      <c r="S811" s="858">
        <f t="shared" si="151"/>
        <v>1</v>
      </c>
      <c r="T811" s="376">
        <v>2000</v>
      </c>
      <c r="U811" s="890">
        <v>2000</v>
      </c>
      <c r="V811" s="113">
        <f t="shared" si="152"/>
        <v>1</v>
      </c>
      <c r="W811" s="113">
        <f t="shared" si="154"/>
        <v>0</v>
      </c>
    </row>
    <row r="812" spans="1:23" s="96" customFormat="1" ht="15" customHeight="1">
      <c r="A812" s="828">
        <v>210000002894</v>
      </c>
      <c r="B812" s="1310" t="s">
        <v>29</v>
      </c>
      <c r="C812" s="1311"/>
      <c r="D812" s="1311"/>
      <c r="E812" s="1311"/>
      <c r="F812" s="1312"/>
      <c r="G812" s="862">
        <f t="shared" si="153"/>
        <v>2118.64406779661</v>
      </c>
      <c r="H812" s="376">
        <v>2500</v>
      </c>
      <c r="I812" s="376"/>
      <c r="J812" s="376"/>
      <c r="K812" s="376"/>
      <c r="L812" s="376"/>
      <c r="M812" s="376"/>
      <c r="N812" s="376"/>
      <c r="O812" s="376"/>
      <c r="P812" s="376"/>
      <c r="Q812" s="857">
        <v>0</v>
      </c>
      <c r="R812" s="376">
        <v>2500</v>
      </c>
      <c r="S812" s="858">
        <f t="shared" si="151"/>
        <v>1</v>
      </c>
      <c r="T812" s="376">
        <v>2500</v>
      </c>
      <c r="U812" s="890">
        <v>2500</v>
      </c>
      <c r="V812" s="113">
        <f t="shared" si="152"/>
        <v>1</v>
      </c>
      <c r="W812" s="113">
        <f t="shared" si="154"/>
        <v>0</v>
      </c>
    </row>
    <row r="813" spans="1:23" s="96" customFormat="1" ht="15" customHeight="1">
      <c r="A813" s="828">
        <v>210000002895</v>
      </c>
      <c r="B813" s="1310" t="s">
        <v>30</v>
      </c>
      <c r="C813" s="1311"/>
      <c r="D813" s="1311"/>
      <c r="E813" s="1311"/>
      <c r="F813" s="1312"/>
      <c r="G813" s="862">
        <f t="shared" si="153"/>
        <v>2118.64406779661</v>
      </c>
      <c r="H813" s="376">
        <v>2500</v>
      </c>
      <c r="I813" s="376"/>
      <c r="J813" s="376"/>
      <c r="K813" s="376"/>
      <c r="L813" s="376"/>
      <c r="M813" s="376"/>
      <c r="N813" s="376"/>
      <c r="O813" s="376"/>
      <c r="P813" s="376"/>
      <c r="Q813" s="857">
        <v>0</v>
      </c>
      <c r="R813" s="376">
        <v>2500</v>
      </c>
      <c r="S813" s="858">
        <f t="shared" si="151"/>
        <v>1</v>
      </c>
      <c r="T813" s="376">
        <v>2500</v>
      </c>
      <c r="U813" s="890">
        <v>2500</v>
      </c>
      <c r="V813" s="113">
        <f t="shared" si="152"/>
        <v>1</v>
      </c>
      <c r="W813" s="113">
        <f t="shared" si="154"/>
        <v>0</v>
      </c>
    </row>
    <row r="814" spans="1:23" s="96" customFormat="1" ht="15" customHeight="1">
      <c r="A814" s="828">
        <v>210000002896</v>
      </c>
      <c r="B814" s="1310" t="s">
        <v>31</v>
      </c>
      <c r="C814" s="1311"/>
      <c r="D814" s="1311"/>
      <c r="E814" s="1311"/>
      <c r="F814" s="1312"/>
      <c r="G814" s="862">
        <f t="shared" si="153"/>
        <v>3389.8305084745766</v>
      </c>
      <c r="H814" s="376">
        <v>4000</v>
      </c>
      <c r="I814" s="376"/>
      <c r="J814" s="376"/>
      <c r="K814" s="376"/>
      <c r="L814" s="376"/>
      <c r="M814" s="376"/>
      <c r="N814" s="376"/>
      <c r="O814" s="376"/>
      <c r="P814" s="376"/>
      <c r="Q814" s="857">
        <v>0</v>
      </c>
      <c r="R814" s="376">
        <v>4000</v>
      </c>
      <c r="S814" s="858">
        <f t="shared" si="151"/>
        <v>1</v>
      </c>
      <c r="T814" s="376">
        <v>4000</v>
      </c>
      <c r="U814" s="890">
        <v>4000</v>
      </c>
      <c r="V814" s="113">
        <f t="shared" si="152"/>
        <v>1</v>
      </c>
      <c r="W814" s="113">
        <f t="shared" si="154"/>
        <v>0</v>
      </c>
    </row>
    <row r="815" spans="1:23" s="96" customFormat="1" ht="15" customHeight="1">
      <c r="A815" s="828">
        <v>210000002898</v>
      </c>
      <c r="B815" s="1310" t="s">
        <v>32</v>
      </c>
      <c r="C815" s="1311"/>
      <c r="D815" s="1311"/>
      <c r="E815" s="1311"/>
      <c r="F815" s="1312"/>
      <c r="G815" s="862">
        <f t="shared" si="153"/>
        <v>4661.016949152543</v>
      </c>
      <c r="H815" s="376">
        <v>5500</v>
      </c>
      <c r="I815" s="376"/>
      <c r="J815" s="376"/>
      <c r="K815" s="376"/>
      <c r="L815" s="376"/>
      <c r="M815" s="376"/>
      <c r="N815" s="376"/>
      <c r="O815" s="376"/>
      <c r="P815" s="376"/>
      <c r="Q815" s="857">
        <v>0</v>
      </c>
      <c r="R815" s="376">
        <v>5500</v>
      </c>
      <c r="S815" s="858">
        <f t="shared" si="151"/>
        <v>1</v>
      </c>
      <c r="T815" s="376">
        <v>5500</v>
      </c>
      <c r="U815" s="890">
        <v>5500</v>
      </c>
      <c r="V815" s="113">
        <f t="shared" si="152"/>
        <v>1</v>
      </c>
      <c r="W815" s="113">
        <f t="shared" si="154"/>
        <v>0</v>
      </c>
    </row>
    <row r="816" spans="1:23" s="96" customFormat="1" ht="15" customHeight="1">
      <c r="A816" s="828">
        <v>210000002903</v>
      </c>
      <c r="B816" s="1310" t="s">
        <v>33</v>
      </c>
      <c r="C816" s="1311"/>
      <c r="D816" s="1311"/>
      <c r="E816" s="1311"/>
      <c r="F816" s="1312"/>
      <c r="G816" s="862">
        <f t="shared" si="153"/>
        <v>5084.745762711865</v>
      </c>
      <c r="H816" s="376">
        <v>6000</v>
      </c>
      <c r="I816" s="376"/>
      <c r="J816" s="376"/>
      <c r="K816" s="376"/>
      <c r="L816" s="376"/>
      <c r="M816" s="376"/>
      <c r="N816" s="376"/>
      <c r="O816" s="376"/>
      <c r="P816" s="376"/>
      <c r="Q816" s="857">
        <v>0</v>
      </c>
      <c r="R816" s="376">
        <v>6000</v>
      </c>
      <c r="S816" s="858">
        <f t="shared" si="151"/>
        <v>1</v>
      </c>
      <c r="T816" s="376">
        <v>6000</v>
      </c>
      <c r="U816" s="890">
        <v>6000</v>
      </c>
      <c r="V816" s="113">
        <f t="shared" si="152"/>
        <v>1</v>
      </c>
      <c r="W816" s="113">
        <f t="shared" si="154"/>
        <v>0</v>
      </c>
    </row>
    <row r="817" spans="1:23" s="96" customFormat="1" ht="15" customHeight="1">
      <c r="A817" s="828">
        <v>210000002901</v>
      </c>
      <c r="B817" s="1310" t="s">
        <v>34</v>
      </c>
      <c r="C817" s="1311"/>
      <c r="D817" s="1311"/>
      <c r="E817" s="1311"/>
      <c r="F817" s="1312"/>
      <c r="G817" s="862">
        <f t="shared" si="153"/>
        <v>4237.28813559322</v>
      </c>
      <c r="H817" s="376">
        <v>5000</v>
      </c>
      <c r="I817" s="376"/>
      <c r="J817" s="376"/>
      <c r="K817" s="376"/>
      <c r="L817" s="376"/>
      <c r="M817" s="376"/>
      <c r="N817" s="376"/>
      <c r="O817" s="376"/>
      <c r="P817" s="376"/>
      <c r="Q817" s="857">
        <v>0</v>
      </c>
      <c r="R817" s="376">
        <v>5000</v>
      </c>
      <c r="S817" s="858">
        <f t="shared" si="151"/>
        <v>1</v>
      </c>
      <c r="T817" s="376">
        <v>5000</v>
      </c>
      <c r="U817" s="890">
        <v>5000</v>
      </c>
      <c r="V817" s="113">
        <f t="shared" si="152"/>
        <v>1</v>
      </c>
      <c r="W817" s="113">
        <f t="shared" si="154"/>
        <v>0</v>
      </c>
    </row>
    <row r="818" spans="1:23" s="96" customFormat="1" ht="15" customHeight="1">
      <c r="A818" s="828">
        <v>210000002902</v>
      </c>
      <c r="B818" s="1310" t="s">
        <v>35</v>
      </c>
      <c r="C818" s="1311"/>
      <c r="D818" s="1311"/>
      <c r="E818" s="1311"/>
      <c r="F818" s="1312"/>
      <c r="G818" s="862">
        <f t="shared" si="153"/>
        <v>5932.203389830509</v>
      </c>
      <c r="H818" s="376">
        <v>7000</v>
      </c>
      <c r="I818" s="376"/>
      <c r="J818" s="376"/>
      <c r="K818" s="376"/>
      <c r="L818" s="376"/>
      <c r="M818" s="376"/>
      <c r="N818" s="376"/>
      <c r="O818" s="376"/>
      <c r="P818" s="376"/>
      <c r="Q818" s="857">
        <v>0</v>
      </c>
      <c r="R818" s="376">
        <v>7000</v>
      </c>
      <c r="S818" s="858">
        <f t="shared" si="151"/>
        <v>1</v>
      </c>
      <c r="T818" s="376">
        <v>7000</v>
      </c>
      <c r="U818" s="890">
        <v>7000</v>
      </c>
      <c r="V818" s="113">
        <f t="shared" si="152"/>
        <v>1</v>
      </c>
      <c r="W818" s="113">
        <f t="shared" si="154"/>
        <v>0</v>
      </c>
    </row>
    <row r="819" spans="1:23" s="96" customFormat="1" ht="15" customHeight="1">
      <c r="A819" s="828">
        <v>210000002905</v>
      </c>
      <c r="B819" s="1310" t="s">
        <v>167</v>
      </c>
      <c r="C819" s="1311"/>
      <c r="D819" s="1311"/>
      <c r="E819" s="1311"/>
      <c r="F819" s="1312"/>
      <c r="G819" s="862">
        <f t="shared" si="153"/>
        <v>3389.8305084745766</v>
      </c>
      <c r="H819" s="376">
        <v>4000</v>
      </c>
      <c r="I819" s="376"/>
      <c r="J819" s="376"/>
      <c r="K819" s="376"/>
      <c r="L819" s="376"/>
      <c r="M819" s="376"/>
      <c r="N819" s="376"/>
      <c r="O819" s="376"/>
      <c r="P819" s="376"/>
      <c r="Q819" s="857">
        <v>0</v>
      </c>
      <c r="R819" s="376">
        <v>4000</v>
      </c>
      <c r="S819" s="858">
        <f t="shared" si="151"/>
        <v>1</v>
      </c>
      <c r="T819" s="376">
        <v>4000</v>
      </c>
      <c r="U819" s="890">
        <v>4000</v>
      </c>
      <c r="V819" s="113">
        <f t="shared" si="152"/>
        <v>1</v>
      </c>
      <c r="W819" s="113">
        <f t="shared" si="154"/>
        <v>0</v>
      </c>
    </row>
    <row r="820" spans="1:23" s="96" customFormat="1" ht="15" customHeight="1">
      <c r="A820" s="828">
        <v>210000002907</v>
      </c>
      <c r="B820" s="1310" t="s">
        <v>168</v>
      </c>
      <c r="C820" s="1311"/>
      <c r="D820" s="1311"/>
      <c r="E820" s="1311"/>
      <c r="F820" s="1312"/>
      <c r="G820" s="862">
        <f t="shared" si="153"/>
        <v>5084.745762711865</v>
      </c>
      <c r="H820" s="376">
        <v>6000</v>
      </c>
      <c r="I820" s="376"/>
      <c r="J820" s="376"/>
      <c r="K820" s="376"/>
      <c r="L820" s="376"/>
      <c r="M820" s="376"/>
      <c r="N820" s="376"/>
      <c r="O820" s="376"/>
      <c r="P820" s="376"/>
      <c r="Q820" s="857">
        <v>0</v>
      </c>
      <c r="R820" s="376">
        <v>6000</v>
      </c>
      <c r="S820" s="858">
        <f t="shared" si="151"/>
        <v>1</v>
      </c>
      <c r="T820" s="376">
        <v>6000</v>
      </c>
      <c r="U820" s="890">
        <v>6000</v>
      </c>
      <c r="V820" s="113">
        <f t="shared" si="152"/>
        <v>1</v>
      </c>
      <c r="W820" s="113">
        <f t="shared" si="154"/>
        <v>0</v>
      </c>
    </row>
    <row r="821" spans="1:23" s="96" customFormat="1" ht="15" customHeight="1">
      <c r="A821" s="828">
        <v>210000002956</v>
      </c>
      <c r="B821" s="1310" t="s">
        <v>169</v>
      </c>
      <c r="C821" s="1311"/>
      <c r="D821" s="1311"/>
      <c r="E821" s="1311"/>
      <c r="F821" s="1312"/>
      <c r="G821" s="862">
        <f t="shared" si="153"/>
        <v>5932.203389830509</v>
      </c>
      <c r="H821" s="376">
        <v>7000</v>
      </c>
      <c r="I821" s="376"/>
      <c r="J821" s="376"/>
      <c r="K821" s="376"/>
      <c r="L821" s="376"/>
      <c r="M821" s="376"/>
      <c r="N821" s="376"/>
      <c r="O821" s="376"/>
      <c r="P821" s="376"/>
      <c r="Q821" s="857">
        <v>0</v>
      </c>
      <c r="R821" s="376">
        <v>7000</v>
      </c>
      <c r="S821" s="858">
        <f t="shared" si="151"/>
        <v>1</v>
      </c>
      <c r="T821" s="376">
        <v>7000</v>
      </c>
      <c r="U821" s="890">
        <v>7000</v>
      </c>
      <c r="V821" s="113">
        <f t="shared" si="152"/>
        <v>1</v>
      </c>
      <c r="W821" s="113">
        <f t="shared" si="154"/>
        <v>0</v>
      </c>
    </row>
    <row r="822" spans="1:23" s="96" customFormat="1" ht="15" customHeight="1">
      <c r="A822" s="337">
        <v>210000002904</v>
      </c>
      <c r="B822" s="1430" t="s">
        <v>170</v>
      </c>
      <c r="C822" s="1431"/>
      <c r="D822" s="1431"/>
      <c r="E822" s="1431"/>
      <c r="F822" s="1431"/>
      <c r="G822" s="378">
        <f t="shared" si="153"/>
        <v>5932.203389830509</v>
      </c>
      <c r="H822" s="891">
        <v>7000</v>
      </c>
      <c r="I822" s="892"/>
      <c r="J822" s="892"/>
      <c r="K822" s="892"/>
      <c r="L822" s="892"/>
      <c r="M822" s="893"/>
      <c r="N822" s="893"/>
      <c r="O822" s="893"/>
      <c r="P822" s="893"/>
      <c r="Q822" s="857">
        <v>0</v>
      </c>
      <c r="R822" s="893">
        <v>7000</v>
      </c>
      <c r="S822" s="858">
        <f t="shared" si="151"/>
        <v>1</v>
      </c>
      <c r="T822" s="376">
        <v>7000</v>
      </c>
      <c r="U822" s="890">
        <v>7000</v>
      </c>
      <c r="V822" s="113">
        <f t="shared" si="152"/>
        <v>1</v>
      </c>
      <c r="W822" s="113">
        <f t="shared" si="154"/>
        <v>0</v>
      </c>
    </row>
    <row r="823" spans="1:14" s="96" customFormat="1" ht="15" customHeight="1">
      <c r="A823" s="910"/>
      <c r="B823" s="910"/>
      <c r="C823" s="910"/>
      <c r="D823" s="910"/>
      <c r="E823" s="910"/>
      <c r="F823" s="910"/>
      <c r="G823" s="910"/>
      <c r="H823" s="911"/>
      <c r="I823" s="910"/>
      <c r="J823" s="912"/>
      <c r="K823" s="910"/>
      <c r="L823" s="913"/>
      <c r="M823" s="912"/>
      <c r="N823" s="912"/>
    </row>
    <row r="824" spans="1:15" s="96" customFormat="1" ht="15" customHeight="1">
      <c r="A824" s="910"/>
      <c r="B824" s="910"/>
      <c r="C824" s="910"/>
      <c r="D824" s="910"/>
      <c r="E824" s="910"/>
      <c r="F824" s="910"/>
      <c r="G824" s="910"/>
      <c r="H824" s="910"/>
      <c r="I824" s="911"/>
      <c r="J824" s="910"/>
      <c r="K824" s="912"/>
      <c r="L824" s="910"/>
      <c r="M824" s="913"/>
      <c r="N824" s="912"/>
      <c r="O824" s="912"/>
    </row>
    <row r="825" spans="1:15" s="96" customFormat="1" ht="15" customHeight="1">
      <c r="A825" s="910"/>
      <c r="B825" s="910"/>
      <c r="C825" s="910"/>
      <c r="D825" s="910"/>
      <c r="E825" s="910"/>
      <c r="F825" s="910"/>
      <c r="G825" s="910"/>
      <c r="H825" s="910"/>
      <c r="I825" s="911"/>
      <c r="J825" s="910"/>
      <c r="K825" s="912"/>
      <c r="L825" s="910"/>
      <c r="M825" s="913"/>
      <c r="N825" s="912"/>
      <c r="O825" s="912"/>
    </row>
    <row r="826" spans="1:15" s="96" customFormat="1" ht="15" customHeight="1">
      <c r="A826" s="657"/>
      <c r="B826" s="657"/>
      <c r="C826" s="657"/>
      <c r="D826" s="657"/>
      <c r="E826" s="657"/>
      <c r="F826" s="657"/>
      <c r="G826" s="657"/>
      <c r="H826" s="657"/>
      <c r="I826" s="658"/>
      <c r="J826" s="657"/>
      <c r="K826" s="659"/>
      <c r="L826" s="657"/>
      <c r="M826" s="660"/>
      <c r="N826" s="659"/>
      <c r="O826" s="659"/>
    </row>
    <row r="827" spans="1:15" s="96" customFormat="1" ht="15" customHeight="1">
      <c r="A827" s="657"/>
      <c r="B827" s="657"/>
      <c r="C827" s="657"/>
      <c r="D827" s="657"/>
      <c r="E827" s="657"/>
      <c r="F827" s="657"/>
      <c r="G827" s="657"/>
      <c r="H827" s="657"/>
      <c r="I827" s="658"/>
      <c r="J827" s="657"/>
      <c r="K827" s="659"/>
      <c r="L827" s="657"/>
      <c r="M827" s="660"/>
      <c r="N827" s="659"/>
      <c r="O827" s="659"/>
    </row>
    <row r="828" spans="1:15" s="96" customFormat="1" ht="15" customHeight="1">
      <c r="A828" s="657"/>
      <c r="B828" s="657"/>
      <c r="C828" s="657"/>
      <c r="D828" s="657"/>
      <c r="E828" s="657"/>
      <c r="F828" s="657"/>
      <c r="G828" s="657"/>
      <c r="H828" s="657"/>
      <c r="I828" s="658"/>
      <c r="J828" s="657"/>
      <c r="K828" s="659"/>
      <c r="L828" s="657"/>
      <c r="M828" s="657"/>
      <c r="N828" s="659"/>
      <c r="O828" s="659"/>
    </row>
    <row r="829" spans="1:15" s="96" customFormat="1" ht="15" customHeight="1">
      <c r="A829" s="657"/>
      <c r="B829" s="657"/>
      <c r="C829" s="657"/>
      <c r="D829" s="657"/>
      <c r="E829" s="657"/>
      <c r="F829" s="657"/>
      <c r="G829" s="657"/>
      <c r="H829" s="657"/>
      <c r="I829" s="658"/>
      <c r="J829" s="657"/>
      <c r="K829" s="659"/>
      <c r="L829" s="657"/>
      <c r="M829" s="657"/>
      <c r="N829" s="659"/>
      <c r="O829" s="659"/>
    </row>
    <row r="830" spans="1:15" s="96" customFormat="1" ht="15" customHeight="1">
      <c r="A830" s="657"/>
      <c r="B830" s="657"/>
      <c r="C830" s="657"/>
      <c r="D830" s="657"/>
      <c r="E830" s="657"/>
      <c r="F830" s="657"/>
      <c r="G830" s="657"/>
      <c r="H830" s="657"/>
      <c r="I830" s="658"/>
      <c r="J830" s="657"/>
      <c r="K830" s="659"/>
      <c r="L830" s="657"/>
      <c r="M830" s="657"/>
      <c r="N830" s="659"/>
      <c r="O830" s="659"/>
    </row>
    <row r="831" spans="1:15" s="96" customFormat="1" ht="15" customHeight="1">
      <c r="A831" s="657"/>
      <c r="B831" s="657"/>
      <c r="C831" s="657"/>
      <c r="D831" s="657"/>
      <c r="E831" s="657"/>
      <c r="F831" s="657"/>
      <c r="G831" s="657"/>
      <c r="H831" s="657"/>
      <c r="I831" s="658"/>
      <c r="J831" s="657"/>
      <c r="K831" s="659"/>
      <c r="L831" s="657"/>
      <c r="M831" s="657"/>
      <c r="N831" s="659"/>
      <c r="O831" s="659"/>
    </row>
    <row r="832" spans="1:15" s="96" customFormat="1" ht="15" customHeight="1">
      <c r="A832" s="657"/>
      <c r="B832" s="657"/>
      <c r="C832" s="657"/>
      <c r="D832" s="657"/>
      <c r="E832" s="657"/>
      <c r="F832" s="657"/>
      <c r="G832" s="657"/>
      <c r="H832" s="657"/>
      <c r="I832" s="658"/>
      <c r="J832" s="657"/>
      <c r="K832" s="659"/>
      <c r="L832" s="657"/>
      <c r="M832" s="657"/>
      <c r="N832" s="659"/>
      <c r="O832" s="659"/>
    </row>
    <row r="833" spans="1:15" s="96" customFormat="1" ht="15" customHeight="1">
      <c r="A833" s="657"/>
      <c r="B833" s="657"/>
      <c r="C833" s="657"/>
      <c r="D833" s="657"/>
      <c r="E833" s="657"/>
      <c r="F833" s="657"/>
      <c r="G833" s="657"/>
      <c r="H833" s="657"/>
      <c r="I833" s="658"/>
      <c r="J833" s="657"/>
      <c r="K833" s="659"/>
      <c r="L833" s="657"/>
      <c r="M833" s="657"/>
      <c r="N833" s="659"/>
      <c r="O833" s="659"/>
    </row>
    <row r="834" spans="1:15" s="96" customFormat="1" ht="15" customHeight="1">
      <c r="A834" s="657"/>
      <c r="B834" s="657"/>
      <c r="C834" s="657"/>
      <c r="D834" s="657"/>
      <c r="E834" s="657"/>
      <c r="F834" s="657"/>
      <c r="G834" s="657"/>
      <c r="H834" s="657"/>
      <c r="I834" s="658"/>
      <c r="J834" s="657"/>
      <c r="K834" s="659"/>
      <c r="L834" s="657"/>
      <c r="M834" s="657"/>
      <c r="N834" s="659"/>
      <c r="O834" s="659"/>
    </row>
    <row r="835" spans="1:15" s="96" customFormat="1" ht="15" customHeight="1">
      <c r="A835" s="657"/>
      <c r="B835" s="657"/>
      <c r="C835" s="657"/>
      <c r="D835" s="657"/>
      <c r="E835" s="657"/>
      <c r="F835" s="657"/>
      <c r="G835" s="657"/>
      <c r="H835" s="657"/>
      <c r="I835" s="658"/>
      <c r="J835" s="657"/>
      <c r="K835" s="659"/>
      <c r="L835" s="657"/>
      <c r="M835" s="657"/>
      <c r="N835" s="659"/>
      <c r="O835" s="659"/>
    </row>
    <row r="836" spans="1:15" s="96" customFormat="1" ht="15" customHeight="1">
      <c r="A836" s="657"/>
      <c r="B836" s="657"/>
      <c r="C836" s="657"/>
      <c r="D836" s="657"/>
      <c r="E836" s="657"/>
      <c r="F836" s="657"/>
      <c r="G836" s="657"/>
      <c r="H836" s="657"/>
      <c r="I836" s="658"/>
      <c r="J836" s="657"/>
      <c r="K836" s="659"/>
      <c r="L836" s="657"/>
      <c r="M836" s="657"/>
      <c r="N836" s="659"/>
      <c r="O836" s="659"/>
    </row>
    <row r="837" spans="1:15" s="96" customFormat="1" ht="15" customHeight="1">
      <c r="A837" s="657"/>
      <c r="B837" s="657"/>
      <c r="C837" s="657"/>
      <c r="D837" s="657"/>
      <c r="E837" s="657"/>
      <c r="F837" s="657"/>
      <c r="G837" s="657"/>
      <c r="H837" s="657"/>
      <c r="I837" s="658"/>
      <c r="J837" s="657"/>
      <c r="K837" s="659"/>
      <c r="L837" s="657"/>
      <c r="M837" s="657"/>
      <c r="N837" s="659"/>
      <c r="O837" s="659"/>
    </row>
  </sheetData>
  <sheetProtection/>
  <mergeCells count="682">
    <mergeCell ref="B568:F568"/>
    <mergeCell ref="B548:F548"/>
    <mergeCell ref="B497:F497"/>
    <mergeCell ref="B508:F508"/>
    <mergeCell ref="B572:F572"/>
    <mergeCell ref="B573:F573"/>
    <mergeCell ref="B522:F522"/>
    <mergeCell ref="B524:F524"/>
    <mergeCell ref="B547:F547"/>
    <mergeCell ref="B520:F520"/>
    <mergeCell ref="B565:F565"/>
    <mergeCell ref="B562:F562"/>
    <mergeCell ref="B488:F488"/>
    <mergeCell ref="B491:F491"/>
    <mergeCell ref="B437:F437"/>
    <mergeCell ref="B431:F431"/>
    <mergeCell ref="B511:F511"/>
    <mergeCell ref="B490:F490"/>
    <mergeCell ref="B492:F492"/>
    <mergeCell ref="B493:F493"/>
    <mergeCell ref="B416:F416"/>
    <mergeCell ref="B423:F423"/>
    <mergeCell ref="B418:F418"/>
    <mergeCell ref="B483:F483"/>
    <mergeCell ref="B482:F482"/>
    <mergeCell ref="B446:F446"/>
    <mergeCell ref="B477:F477"/>
    <mergeCell ref="B478:F478"/>
    <mergeCell ref="B445:F445"/>
    <mergeCell ref="B447:F447"/>
    <mergeCell ref="B504:F504"/>
    <mergeCell ref="B496:F496"/>
    <mergeCell ref="B507:F507"/>
    <mergeCell ref="B519:F519"/>
    <mergeCell ref="B518:F518"/>
    <mergeCell ref="B500:F500"/>
    <mergeCell ref="B509:F509"/>
    <mergeCell ref="B517:F517"/>
    <mergeCell ref="B502:F502"/>
    <mergeCell ref="B503:F503"/>
    <mergeCell ref="B77:F77"/>
    <mergeCell ref="B78:F78"/>
    <mergeCell ref="B567:F567"/>
    <mergeCell ref="B442:F442"/>
    <mergeCell ref="B443:F443"/>
    <mergeCell ref="B444:F444"/>
    <mergeCell ref="B207:F207"/>
    <mergeCell ref="B111:F111"/>
    <mergeCell ref="B219:F219"/>
    <mergeCell ref="B353:F353"/>
    <mergeCell ref="B88:F88"/>
    <mergeCell ref="B213:F213"/>
    <mergeCell ref="B129:F129"/>
    <mergeCell ref="B325:F325"/>
    <mergeCell ref="B348:F348"/>
    <mergeCell ref="B340:F340"/>
    <mergeCell ref="B346:F346"/>
    <mergeCell ref="B324:F324"/>
    <mergeCell ref="B271:F271"/>
    <mergeCell ref="B323:F323"/>
    <mergeCell ref="B54:F54"/>
    <mergeCell ref="B809:F809"/>
    <mergeCell ref="B810:F810"/>
    <mergeCell ref="B811:F811"/>
    <mergeCell ref="B812:F812"/>
    <mergeCell ref="B818:F818"/>
    <mergeCell ref="B804:F804"/>
    <mergeCell ref="B817:F817"/>
    <mergeCell ref="B399:F399"/>
    <mergeCell ref="B107:F107"/>
    <mergeCell ref="B822:F822"/>
    <mergeCell ref="B198:F198"/>
    <mergeCell ref="B578:F578"/>
    <mergeCell ref="B579:F579"/>
    <mergeCell ref="B580:F580"/>
    <mergeCell ref="B588:F588"/>
    <mergeCell ref="B336:F336"/>
    <mergeCell ref="B436:F436"/>
    <mergeCell ref="B417:F417"/>
    <mergeCell ref="B569:F569"/>
    <mergeCell ref="B821:F821"/>
    <mergeCell ref="B424:F424"/>
    <mergeCell ref="B440:F440"/>
    <mergeCell ref="B441:F441"/>
    <mergeCell ref="B805:F805"/>
    <mergeCell ref="B397:F397"/>
    <mergeCell ref="B618:F618"/>
    <mergeCell ref="B589:F589"/>
    <mergeCell ref="B590:F590"/>
    <mergeCell ref="B576:F576"/>
    <mergeCell ref="B816:F816"/>
    <mergeCell ref="B549:F549"/>
    <mergeCell ref="B204:F204"/>
    <mergeCell ref="B205:F205"/>
    <mergeCell ref="B206:F206"/>
    <mergeCell ref="B347:F347"/>
    <mergeCell ref="B808:F808"/>
    <mergeCell ref="B807:F807"/>
    <mergeCell ref="B815:F815"/>
    <mergeCell ref="B806:F806"/>
    <mergeCell ref="B789:F789"/>
    <mergeCell ref="B778:F778"/>
    <mergeCell ref="B786:F786"/>
    <mergeCell ref="B92:F92"/>
    <mergeCell ref="B571:F571"/>
    <mergeCell ref="B200:F200"/>
    <mergeCell ref="B108:F108"/>
    <mergeCell ref="B115:F115"/>
    <mergeCell ref="B331:F331"/>
    <mergeCell ref="B321:F321"/>
    <mergeCell ref="B814:F814"/>
    <mergeCell ref="B802:F802"/>
    <mergeCell ref="B803:F803"/>
    <mergeCell ref="C671:D671"/>
    <mergeCell ref="B425:F425"/>
    <mergeCell ref="B438:F438"/>
    <mergeCell ref="B751:F751"/>
    <mergeCell ref="B747:D747"/>
    <mergeCell ref="B586:F586"/>
    <mergeCell ref="B574:F574"/>
    <mergeCell ref="B189:F189"/>
    <mergeCell ref="B162:F162"/>
    <mergeCell ref="B272:F272"/>
    <mergeCell ref="B147:F147"/>
    <mergeCell ref="B149:F149"/>
    <mergeCell ref="B144:F144"/>
    <mergeCell ref="B153:F153"/>
    <mergeCell ref="B199:F199"/>
    <mergeCell ref="B214:F214"/>
    <mergeCell ref="B268:F268"/>
    <mergeCell ref="B172:F172"/>
    <mergeCell ref="B167:F167"/>
    <mergeCell ref="B152:F152"/>
    <mergeCell ref="B350:F350"/>
    <mergeCell ref="B428:F428"/>
    <mergeCell ref="B402:F402"/>
    <mergeCell ref="B365:F365"/>
    <mergeCell ref="B258:F258"/>
    <mergeCell ref="B373:F373"/>
    <mergeCell ref="B345:F345"/>
    <mergeCell ref="B202:F202"/>
    <mergeCell ref="B183:F183"/>
    <mergeCell ref="B190:F190"/>
    <mergeCell ref="B201:F201"/>
    <mergeCell ref="B143:F143"/>
    <mergeCell ref="B146:F146"/>
    <mergeCell ref="B148:F148"/>
    <mergeCell ref="B161:F161"/>
    <mergeCell ref="B180:F180"/>
    <mergeCell ref="B181:F181"/>
    <mergeCell ref="B352:F352"/>
    <mergeCell ref="B343:F343"/>
    <mergeCell ref="B185:F185"/>
    <mergeCell ref="B155:F155"/>
    <mergeCell ref="B217:F217"/>
    <mergeCell ref="B195:F195"/>
    <mergeCell ref="B327:F327"/>
    <mergeCell ref="B312:F312"/>
    <mergeCell ref="B186:F186"/>
    <mergeCell ref="B226:F226"/>
    <mergeCell ref="B194:F194"/>
    <mergeCell ref="B192:F192"/>
    <mergeCell ref="B193:F193"/>
    <mergeCell ref="B269:F269"/>
    <mergeCell ref="B197:F197"/>
    <mergeCell ref="B212:F212"/>
    <mergeCell ref="B262:F262"/>
    <mergeCell ref="B220:F220"/>
    <mergeCell ref="B256:F256"/>
    <mergeCell ref="B225:F225"/>
    <mergeCell ref="B221:F221"/>
    <mergeCell ref="B235:F235"/>
    <mergeCell ref="B275:F275"/>
    <mergeCell ref="B280:F280"/>
    <mergeCell ref="B240:F240"/>
    <mergeCell ref="B223:F223"/>
    <mergeCell ref="B279:F279"/>
    <mergeCell ref="B270:F270"/>
    <mergeCell ref="B276:F276"/>
    <mergeCell ref="B233:F233"/>
    <mergeCell ref="B227:F227"/>
    <mergeCell ref="B229:F229"/>
    <mergeCell ref="B252:F252"/>
    <mergeCell ref="B282:F282"/>
    <mergeCell ref="B292:F292"/>
    <mergeCell ref="B238:F238"/>
    <mergeCell ref="B284:F284"/>
    <mergeCell ref="B314:F314"/>
    <mergeCell ref="B310:F310"/>
    <mergeCell ref="B306:F306"/>
    <mergeCell ref="B341:F341"/>
    <mergeCell ref="B339:F339"/>
    <mergeCell ref="B294:F294"/>
    <mergeCell ref="B139:F139"/>
    <mergeCell ref="B297:F297"/>
    <mergeCell ref="B265:F265"/>
    <mergeCell ref="B188:F188"/>
    <mergeCell ref="B311:F311"/>
    <mergeCell ref="B300:F300"/>
    <mergeCell ref="B303:F303"/>
    <mergeCell ref="B299:F299"/>
    <mergeCell ref="B298:F298"/>
    <mergeCell ref="B304:F304"/>
    <mergeCell ref="B93:F93"/>
    <mergeCell ref="B89:F89"/>
    <mergeCell ref="B302:F302"/>
    <mergeCell ref="B281:F281"/>
    <mergeCell ref="B295:F295"/>
    <mergeCell ref="B278:F278"/>
    <mergeCell ref="B230:F230"/>
    <mergeCell ref="B231:F231"/>
    <mergeCell ref="B289:F289"/>
    <mergeCell ref="B218:F218"/>
    <mergeCell ref="B87:F87"/>
    <mergeCell ref="B174:F174"/>
    <mergeCell ref="B170:F170"/>
    <mergeCell ref="B171:F171"/>
    <mergeCell ref="B163:F163"/>
    <mergeCell ref="B117:F117"/>
    <mergeCell ref="B116:F116"/>
    <mergeCell ref="B99:F99"/>
    <mergeCell ref="B124:F124"/>
    <mergeCell ref="B109:F109"/>
    <mergeCell ref="B102:F102"/>
    <mergeCell ref="B151:F151"/>
    <mergeCell ref="B120:F120"/>
    <mergeCell ref="B122:F122"/>
    <mergeCell ref="B126:F126"/>
    <mergeCell ref="B137:F137"/>
    <mergeCell ref="B135:F135"/>
    <mergeCell ref="B128:F128"/>
    <mergeCell ref="B104:F104"/>
    <mergeCell ref="B132:F132"/>
    <mergeCell ref="B781:F781"/>
    <mergeCell ref="B779:F779"/>
    <mergeCell ref="B783:F783"/>
    <mergeCell ref="B788:F788"/>
    <mergeCell ref="B785:F785"/>
    <mergeCell ref="B215:F215"/>
    <mergeCell ref="B784:F784"/>
    <mergeCell ref="B765:F765"/>
    <mergeCell ref="B521:F521"/>
    <mergeCell ref="B773:F773"/>
    <mergeCell ref="B813:F813"/>
    <mergeCell ref="B81:F81"/>
    <mergeCell ref="B767:F767"/>
    <mergeCell ref="B75:F75"/>
    <mergeCell ref="B563:F563"/>
    <mergeCell ref="B566:F566"/>
    <mergeCell ref="B510:F510"/>
    <mergeCell ref="B766:F766"/>
    <mergeCell ref="B777:F777"/>
    <mergeCell ref="B790:F790"/>
    <mergeCell ref="B794:F794"/>
    <mergeCell ref="B774:F774"/>
    <mergeCell ref="B791:F791"/>
    <mergeCell ref="B800:F800"/>
    <mergeCell ref="B796:F796"/>
    <mergeCell ref="B787:F787"/>
    <mergeCell ref="B782:F782"/>
    <mergeCell ref="B775:F775"/>
    <mergeCell ref="B793:F793"/>
    <mergeCell ref="B797:F797"/>
    <mergeCell ref="B597:F597"/>
    <mergeCell ref="B595:F595"/>
    <mergeCell ref="B577:F577"/>
    <mergeCell ref="B596:F596"/>
    <mergeCell ref="B587:F587"/>
    <mergeCell ref="B581:F581"/>
    <mergeCell ref="B582:F582"/>
    <mergeCell ref="B583:F583"/>
    <mergeCell ref="B584:F584"/>
    <mergeCell ref="B585:F585"/>
    <mergeCell ref="B771:F771"/>
    <mergeCell ref="B768:F768"/>
    <mergeCell ref="B776:F776"/>
    <mergeCell ref="B769:F769"/>
    <mergeCell ref="B780:F780"/>
    <mergeCell ref="B156:F156"/>
    <mergeCell ref="B301:F301"/>
    <mergeCell ref="B196:F196"/>
    <mergeCell ref="B175:F175"/>
    <mergeCell ref="E739:E740"/>
    <mergeCell ref="B798:F798"/>
    <mergeCell ref="B639:F639"/>
    <mergeCell ref="B80:F80"/>
    <mergeCell ref="B614:F614"/>
    <mergeCell ref="B615:F615"/>
    <mergeCell ref="B403:F403"/>
    <mergeCell ref="B407:F407"/>
    <mergeCell ref="B792:F792"/>
    <mergeCell ref="B94:F94"/>
    <mergeCell ref="B158:F158"/>
    <mergeCell ref="B820:F820"/>
    <mergeCell ref="B191:F191"/>
    <mergeCell ref="B819:F819"/>
    <mergeCell ref="B799:F799"/>
    <mergeCell ref="B516:F516"/>
    <mergeCell ref="B523:F523"/>
    <mergeCell ref="B616:F616"/>
    <mergeCell ref="B617:F617"/>
    <mergeCell ref="B512:F512"/>
    <mergeCell ref="B257:F257"/>
    <mergeCell ref="B801:F801"/>
    <mergeCell ref="B203:F203"/>
    <mergeCell ref="B255:F255"/>
    <mergeCell ref="B254:F254"/>
    <mergeCell ref="B245:F245"/>
    <mergeCell ref="B250:F250"/>
    <mergeCell ref="B246:F246"/>
    <mergeCell ref="B772:F772"/>
    <mergeCell ref="B241:F241"/>
    <mergeCell ref="B770:F770"/>
    <mergeCell ref="B55:F55"/>
    <mergeCell ref="B40:F40"/>
    <mergeCell ref="B260:F260"/>
    <mergeCell ref="B249:F249"/>
    <mergeCell ref="B247:F247"/>
    <mergeCell ref="B253:F253"/>
    <mergeCell ref="B259:F259"/>
    <mergeCell ref="B251:F251"/>
    <mergeCell ref="B73:F73"/>
    <mergeCell ref="B74:F74"/>
    <mergeCell ref="B42:F42"/>
    <mergeCell ref="B38:F38"/>
    <mergeCell ref="B39:F39"/>
    <mergeCell ref="B50:F50"/>
    <mergeCell ref="B51:F51"/>
    <mergeCell ref="B45:F45"/>
    <mergeCell ref="B44:F44"/>
    <mergeCell ref="B49:F49"/>
    <mergeCell ref="B48:F48"/>
    <mergeCell ref="B46:F46"/>
    <mergeCell ref="B61:F61"/>
    <mergeCell ref="B33:F33"/>
    <mergeCell ref="B35:F35"/>
    <mergeCell ref="B37:F37"/>
    <mergeCell ref="B47:F47"/>
    <mergeCell ref="B59:F59"/>
    <mergeCell ref="B56:F56"/>
    <mergeCell ref="B57:F57"/>
    <mergeCell ref="B52:F52"/>
    <mergeCell ref="B53:F53"/>
    <mergeCell ref="B65:F65"/>
    <mergeCell ref="B103:F103"/>
    <mergeCell ref="B100:F100"/>
    <mergeCell ref="B113:F113"/>
    <mergeCell ref="B79:F79"/>
    <mergeCell ref="B136:F136"/>
    <mergeCell ref="B121:F121"/>
    <mergeCell ref="B71:F71"/>
    <mergeCell ref="B98:F98"/>
    <mergeCell ref="B130:F130"/>
    <mergeCell ref="B76:F76"/>
    <mergeCell ref="B66:F66"/>
    <mergeCell ref="B69:F69"/>
    <mergeCell ref="B95:F95"/>
    <mergeCell ref="B118:F118"/>
    <mergeCell ref="B101:F101"/>
    <mergeCell ref="B82:F82"/>
    <mergeCell ref="B90:F90"/>
    <mergeCell ref="B96:F96"/>
    <mergeCell ref="B112:F112"/>
    <mergeCell ref="B36:F36"/>
    <mergeCell ref="B31:F31"/>
    <mergeCell ref="B68:F68"/>
    <mergeCell ref="B62:F62"/>
    <mergeCell ref="B67:F67"/>
    <mergeCell ref="B58:F58"/>
    <mergeCell ref="B60:F60"/>
    <mergeCell ref="B63:F63"/>
    <mergeCell ref="B64:F64"/>
    <mergeCell ref="B43:F43"/>
    <mergeCell ref="B22:F22"/>
    <mergeCell ref="B20:F20"/>
    <mergeCell ref="B23:F23"/>
    <mergeCell ref="B28:F28"/>
    <mergeCell ref="B30:F30"/>
    <mergeCell ref="B41:F41"/>
    <mergeCell ref="B32:F32"/>
    <mergeCell ref="B27:F27"/>
    <mergeCell ref="B29:F29"/>
    <mergeCell ref="B21:F21"/>
    <mergeCell ref="G6:H6"/>
    <mergeCell ref="B17:F17"/>
    <mergeCell ref="G7:H7"/>
    <mergeCell ref="B16:F16"/>
    <mergeCell ref="B15:F15"/>
    <mergeCell ref="B6:F6"/>
    <mergeCell ref="B10:F10"/>
    <mergeCell ref="B7:F7"/>
    <mergeCell ref="B9:F9"/>
    <mergeCell ref="B12:F12"/>
    <mergeCell ref="B11:F11"/>
    <mergeCell ref="B18:F18"/>
    <mergeCell ref="B168:F168"/>
    <mergeCell ref="B165:F165"/>
    <mergeCell ref="B150:F150"/>
    <mergeCell ref="B26:F26"/>
    <mergeCell ref="B13:F13"/>
    <mergeCell ref="B14:F14"/>
    <mergeCell ref="B19:F19"/>
    <mergeCell ref="B25:F25"/>
    <mergeCell ref="B24:F24"/>
    <mergeCell ref="B177:F177"/>
    <mergeCell ref="B178:F178"/>
    <mergeCell ref="B209:F209"/>
    <mergeCell ref="G141:H141"/>
    <mergeCell ref="B141:F141"/>
    <mergeCell ref="B142:F142"/>
    <mergeCell ref="B159:F159"/>
    <mergeCell ref="B169:F169"/>
    <mergeCell ref="B157:F157"/>
    <mergeCell ref="B613:F613"/>
    <mergeCell ref="G355:H355"/>
    <mergeCell ref="B355:F355"/>
    <mergeCell ref="B377:F377"/>
    <mergeCell ref="B514:F514"/>
    <mergeCell ref="B370:F370"/>
    <mergeCell ref="B378:F378"/>
    <mergeCell ref="B486:F486"/>
    <mergeCell ref="G356:H356"/>
    <mergeCell ref="B374:F374"/>
    <mergeCell ref="B494:F494"/>
    <mergeCell ref="G764:H764"/>
    <mergeCell ref="G763:H763"/>
    <mergeCell ref="F747:H747"/>
    <mergeCell ref="F739:H740"/>
    <mergeCell ref="B764:F764"/>
    <mergeCell ref="B575:F575"/>
    <mergeCell ref="B754:F754"/>
    <mergeCell ref="G670:H670"/>
    <mergeCell ref="G671:H671"/>
    <mergeCell ref="B410:F410"/>
    <mergeCell ref="B506:F506"/>
    <mergeCell ref="B432:F432"/>
    <mergeCell ref="B434:F434"/>
    <mergeCell ref="B505:F505"/>
    <mergeCell ref="B439:F439"/>
    <mergeCell ref="B422:F422"/>
    <mergeCell ref="B495:F495"/>
    <mergeCell ref="B501:F501"/>
    <mergeCell ref="B498:F498"/>
    <mergeCell ref="B222:F222"/>
    <mergeCell ref="B318:F318"/>
    <mergeCell ref="B457:F457"/>
    <mergeCell ref="B467:F467"/>
    <mergeCell ref="B473:F473"/>
    <mergeCell ref="B389:F389"/>
    <mergeCell ref="B391:F391"/>
    <mergeCell ref="B405:F405"/>
    <mergeCell ref="B409:F409"/>
    <mergeCell ref="B404:F404"/>
    <mergeCell ref="B531:F531"/>
    <mergeCell ref="B363:F363"/>
    <mergeCell ref="B145:F145"/>
    <mergeCell ref="B173:F173"/>
    <mergeCell ref="B160:F160"/>
    <mergeCell ref="B286:F286"/>
    <mergeCell ref="B236:F236"/>
    <mergeCell ref="B154:F154"/>
    <mergeCell ref="B166:F166"/>
    <mergeCell ref="B293:F293"/>
    <mergeCell ref="B261:F261"/>
    <mergeCell ref="G432:H432"/>
    <mergeCell ref="B570:F570"/>
    <mergeCell ref="G433:H433"/>
    <mergeCell ref="B433:F433"/>
    <mergeCell ref="B619:F619"/>
    <mergeCell ref="B463:F463"/>
    <mergeCell ref="B452:F452"/>
    <mergeCell ref="B469:F469"/>
    <mergeCell ref="B449:F449"/>
    <mergeCell ref="B182:F182"/>
    <mergeCell ref="B208:F208"/>
    <mergeCell ref="G264:H264"/>
    <mergeCell ref="B263:F263"/>
    <mergeCell ref="B264:F264"/>
    <mergeCell ref="B237:F237"/>
    <mergeCell ref="B228:F228"/>
    <mergeCell ref="B216:F216"/>
    <mergeCell ref="B242:F242"/>
    <mergeCell ref="B243:F243"/>
    <mergeCell ref="B296:F296"/>
    <mergeCell ref="B138:F138"/>
    <mergeCell ref="G140:H140"/>
    <mergeCell ref="B184:F184"/>
    <mergeCell ref="B140:F140"/>
    <mergeCell ref="B125:F125"/>
    <mergeCell ref="G263:H263"/>
    <mergeCell ref="B239:F239"/>
    <mergeCell ref="B232:F232"/>
    <mergeCell ref="B164:F164"/>
    <mergeCell ref="B110:F110"/>
    <mergeCell ref="B179:F179"/>
    <mergeCell ref="B176:F176"/>
    <mergeCell ref="B131:F131"/>
    <mergeCell ref="B134:F134"/>
    <mergeCell ref="B119:F119"/>
    <mergeCell ref="B114:F114"/>
    <mergeCell ref="B123:F123"/>
    <mergeCell ref="B133:F133"/>
    <mergeCell ref="B127:F127"/>
    <mergeCell ref="B290:F290"/>
    <mergeCell ref="B383:F383"/>
    <mergeCell ref="B305:F305"/>
    <mergeCell ref="B328:F328"/>
    <mergeCell ref="B316:F316"/>
    <mergeCell ref="B376:F376"/>
    <mergeCell ref="B351:F351"/>
    <mergeCell ref="B320:F320"/>
    <mergeCell ref="B334:F334"/>
    <mergeCell ref="B349:F349"/>
    <mergeCell ref="B244:F244"/>
    <mergeCell ref="B267:F267"/>
    <mergeCell ref="B234:F234"/>
    <mergeCell ref="B273:F273"/>
    <mergeCell ref="B277:F277"/>
    <mergeCell ref="B393:F393"/>
    <mergeCell ref="B330:F330"/>
    <mergeCell ref="B333:F333"/>
    <mergeCell ref="B357:F357"/>
    <mergeCell ref="B337:F337"/>
    <mergeCell ref="B387:F387"/>
    <mergeCell ref="B367:F367"/>
    <mergeCell ref="B371:F371"/>
    <mergeCell ref="B291:F291"/>
    <mergeCell ref="B372:F372"/>
    <mergeCell ref="B366:F366"/>
    <mergeCell ref="B315:F315"/>
    <mergeCell ref="B360:F360"/>
    <mergeCell ref="B335:F335"/>
    <mergeCell ref="B369:F369"/>
    <mergeCell ref="B313:F313"/>
    <mergeCell ref="B319:F319"/>
    <mergeCell ref="B358:F358"/>
    <mergeCell ref="B332:F332"/>
    <mergeCell ref="B386:F386"/>
    <mergeCell ref="B382:F382"/>
    <mergeCell ref="B344:F344"/>
    <mergeCell ref="B322:F322"/>
    <mergeCell ref="B326:F326"/>
    <mergeCell ref="B317:F317"/>
    <mergeCell ref="B384:F384"/>
    <mergeCell ref="B400:F400"/>
    <mergeCell ref="B342:F342"/>
    <mergeCell ref="B385:F385"/>
    <mergeCell ref="B392:F392"/>
    <mergeCell ref="B364:F364"/>
    <mergeCell ref="B359:F359"/>
    <mergeCell ref="B381:F381"/>
    <mergeCell ref="B390:F390"/>
    <mergeCell ref="B395:F395"/>
    <mergeCell ref="G85:H85"/>
    <mergeCell ref="B361:F361"/>
    <mergeCell ref="B362:F362"/>
    <mergeCell ref="B266:F266"/>
    <mergeCell ref="B307:F307"/>
    <mergeCell ref="B380:F380"/>
    <mergeCell ref="B338:F338"/>
    <mergeCell ref="B379:F379"/>
    <mergeCell ref="B309:F309"/>
    <mergeCell ref="B356:F356"/>
    <mergeCell ref="B532:F532"/>
    <mergeCell ref="B533:F533"/>
    <mergeCell ref="G131:H131"/>
    <mergeCell ref="B187:F187"/>
    <mergeCell ref="B329:F329"/>
    <mergeCell ref="B308:F308"/>
    <mergeCell ref="B388:F388"/>
    <mergeCell ref="B368:F368"/>
    <mergeCell ref="B460:F460"/>
    <mergeCell ref="B421:F421"/>
    <mergeCell ref="B426:F426"/>
    <mergeCell ref="B419:F419"/>
    <mergeCell ref="B435:F435"/>
    <mergeCell ref="B414:F414"/>
    <mergeCell ref="B394:F394"/>
    <mergeCell ref="B420:F420"/>
    <mergeCell ref="B413:F413"/>
    <mergeCell ref="B401:F401"/>
    <mergeCell ref="B408:F408"/>
    <mergeCell ref="B406:F406"/>
    <mergeCell ref="B375:F375"/>
    <mergeCell ref="B396:F396"/>
    <mergeCell ref="B398:F398"/>
    <mergeCell ref="B411:F411"/>
    <mergeCell ref="B415:F415"/>
    <mergeCell ref="B91:F91"/>
    <mergeCell ref="B287:F287"/>
    <mergeCell ref="B288:F288"/>
    <mergeCell ref="B285:F285"/>
    <mergeCell ref="B274:F274"/>
    <mergeCell ref="B224:F224"/>
    <mergeCell ref="B97:F97"/>
    <mergeCell ref="B105:F105"/>
    <mergeCell ref="B106:F106"/>
    <mergeCell ref="B557:F557"/>
    <mergeCell ref="G596:H596"/>
    <mergeCell ref="G529:H529"/>
    <mergeCell ref="B530:F530"/>
    <mergeCell ref="G530:H530"/>
    <mergeCell ref="B539:F539"/>
    <mergeCell ref="B560:F560"/>
    <mergeCell ref="B536:F536"/>
    <mergeCell ref="B537:F537"/>
    <mergeCell ref="B545:F545"/>
    <mergeCell ref="B538:F538"/>
    <mergeCell ref="G595:H595"/>
    <mergeCell ref="B542:F542"/>
    <mergeCell ref="B540:F540"/>
    <mergeCell ref="B564:F564"/>
    <mergeCell ref="B541:F541"/>
    <mergeCell ref="B515:F515"/>
    <mergeCell ref="B513:F513"/>
    <mergeCell ref="B550:F550"/>
    <mergeCell ref="B561:F561"/>
    <mergeCell ref="B535:F535"/>
    <mergeCell ref="B543:F543"/>
    <mergeCell ref="B544:F544"/>
    <mergeCell ref="B558:F558"/>
    <mergeCell ref="B559:F559"/>
    <mergeCell ref="B555:F555"/>
    <mergeCell ref="B598:F598"/>
    <mergeCell ref="B552:F552"/>
    <mergeCell ref="B553:F553"/>
    <mergeCell ref="B556:F556"/>
    <mergeCell ref="B465:F465"/>
    <mergeCell ref="B485:F485"/>
    <mergeCell ref="B481:F481"/>
    <mergeCell ref="B484:F484"/>
    <mergeCell ref="B546:F546"/>
    <mergeCell ref="B529:F529"/>
    <mergeCell ref="A1:G1"/>
    <mergeCell ref="A3:G3"/>
    <mergeCell ref="A4:G4"/>
    <mergeCell ref="A5:G5"/>
    <mergeCell ref="B72:F72"/>
    <mergeCell ref="B283:F283"/>
    <mergeCell ref="G84:H84"/>
    <mergeCell ref="A2:H2"/>
    <mergeCell ref="B85:F85"/>
    <mergeCell ref="B86:F86"/>
    <mergeCell ref="B427:F427"/>
    <mergeCell ref="B480:F480"/>
    <mergeCell ref="B454:F454"/>
    <mergeCell ref="B458:F458"/>
    <mergeCell ref="B459:F459"/>
    <mergeCell ref="B470:F470"/>
    <mergeCell ref="B455:F455"/>
    <mergeCell ref="B448:F448"/>
    <mergeCell ref="B430:F430"/>
    <mergeCell ref="B554:F554"/>
    <mergeCell ref="B499:F499"/>
    <mergeCell ref="B456:F456"/>
    <mergeCell ref="B84:F84"/>
    <mergeCell ref="B466:F466"/>
    <mergeCell ref="G209:H209"/>
    <mergeCell ref="B210:F210"/>
    <mergeCell ref="G210:H210"/>
    <mergeCell ref="B211:F211"/>
    <mergeCell ref="B453:F453"/>
    <mergeCell ref="B429:F429"/>
    <mergeCell ref="B462:F462"/>
    <mergeCell ref="B471:F471"/>
    <mergeCell ref="B551:F551"/>
    <mergeCell ref="B472:F472"/>
    <mergeCell ref="B534:F534"/>
    <mergeCell ref="B489:F489"/>
    <mergeCell ref="B468:F468"/>
    <mergeCell ref="B461:F461"/>
    <mergeCell ref="B479:F479"/>
    <mergeCell ref="B451:F451"/>
    <mergeCell ref="B450:F450"/>
    <mergeCell ref="B487:F487"/>
    <mergeCell ref="B474:F474"/>
    <mergeCell ref="G9:H9"/>
    <mergeCell ref="A8:H8"/>
    <mergeCell ref="B464:F464"/>
    <mergeCell ref="B412:F412"/>
    <mergeCell ref="B475:F475"/>
    <mergeCell ref="B476:F476"/>
  </mergeCells>
  <hyperlinks>
    <hyperlink ref="B9" r:id="rId1" display="http://www,partnerfood.ru/"/>
  </hyperlinks>
  <printOptions/>
  <pageMargins left="0.5511811023622047" right="0.31496062992125984" top="0.2362204724409449" bottom="0.1968503937007874" header="0.2362204724409449" footer="0.1968503937007874"/>
  <pageSetup fitToHeight="7" horizontalDpi="600" verticalDpi="600" orientation="portrait" paperSize="9" scale="54" r:id="rId3"/>
  <rowBreaks count="10" manualBreakCount="10">
    <brk id="83" max="7" man="1"/>
    <brk id="139" max="7" man="1"/>
    <brk id="208" max="7" man="1"/>
    <brk id="262" max="7" man="1"/>
    <brk id="354" max="7" man="1"/>
    <brk id="431" max="7" man="1"/>
    <brk id="528" max="7" man="1"/>
    <brk id="594" max="7" man="1"/>
    <brk id="669" max="7" man="1"/>
    <brk id="76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Георгий Графов</dc:creator>
  <cp:keywords/>
  <dc:description/>
  <cp:lastModifiedBy>user8</cp:lastModifiedBy>
  <cp:lastPrinted>2017-04-07T12:53:34Z</cp:lastPrinted>
  <dcterms:created xsi:type="dcterms:W3CDTF">1996-10-08T23:32:33Z</dcterms:created>
  <dcterms:modified xsi:type="dcterms:W3CDTF">2017-07-26T12:52:58Z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